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3afd052066c43d5" /></Relationships>
</file>

<file path=xl/workbook.xml><?xml version="1.0" encoding="utf-8"?>
<x:workbook xmlns:x="http://schemas.openxmlformats.org/spreadsheetml/2006/main">
  <x:sheets>
    <x:sheet xmlns:r="http://schemas.openxmlformats.org/officeDocument/2006/relationships" name="Start Here" sheetId="1" r:id="R87b8dfe0bc144a75"/>
    <x:sheet xmlns:r="http://schemas.openxmlformats.org/officeDocument/2006/relationships" name="Transcript" sheetId="2" r:id="Rb9f58237fc3d48ca"/>
    <x:sheet xmlns:r="http://schemas.openxmlformats.org/officeDocument/2006/relationships" name="Graduation Audit" sheetId="3" r:id="Re544d61f94dc439c"/>
    <x:sheet xmlns:r="http://schemas.openxmlformats.org/officeDocument/2006/relationships" name="Learning Evidence" sheetId="4" r:id="R67383ad899124336"/>
    <x:sheet xmlns:r="http://schemas.openxmlformats.org/officeDocument/2006/relationships" name="Setup &amp; Sources" sheetId="5" r:id="Ra413ee648d8c4565"/>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mmmm d, yyyy"/>
    <x:numFmt numFmtId="201" formatCode="0.0"/>
    <x:numFmt numFmtId="202" formatCode="0.00"/>
    <x:numFmt numFmtId="203" formatCode="0%"/>
  </x:numFmts>
  <x:fonts count="9">
    <x:font>
      <x:sz val="11"/>
      <x:name val="Carlito"/>
    </x:font>
    <x:font>
      <x:sz val="10"/>
      <x:color rgb="FF1F2933"/>
      <x:name val="Arial"/>
    </x:font>
    <x:font>
      <x:b/>
      <x:sz val="16"/>
      <x:color rgb="FF17324D"/>
      <x:name val="Arial"/>
    </x:font>
    <x:font>
      <x:i/>
      <x:sz val="10"/>
      <x:color rgb="FF52606D"/>
      <x:name val="Arial"/>
    </x:font>
    <x:font>
      <x:b/>
      <x:sz val="10"/>
      <x:color rgb="FFFFFFFF"/>
      <x:name val="Arial"/>
    </x:font>
    <x:font>
      <x:b/>
      <x:sz val="10"/>
      <x:color rgb="FF1F2933"/>
      <x:name val="Arial"/>
    </x:font>
    <x:font>
      <x:b/>
      <x:sz val="10"/>
      <x:color rgb="FF17324D"/>
      <x:name val="Arial"/>
    </x:font>
    <x:font>
      <x:b/>
      <x:sz val="14"/>
      <x:color rgb="FF17324D"/>
      <x:name val="Arial"/>
    </x:font>
    <x:font>
      <x:b/>
      <x:sz val="12"/>
      <x:color rgb="FFFFFFFF"/>
      <x:name val="Arial"/>
    </x:font>
  </x:fonts>
  <x:fills count="9">
    <x:fill>
      <x:patternFill patternType="none"/>
    </x:fill>
    <x:fill>
      <x:patternFill patternType="gray125"/>
    </x:fill>
    <x:fill>
      <x:patternFill patternType="solid">
        <x:fgColor rgb="FF17324D"/>
      </x:patternFill>
    </x:fill>
    <x:fill>
      <x:patternFill patternType="solid">
        <x:fgColor rgb="FFF4F6F8"/>
      </x:patternFill>
    </x:fill>
    <x:fill>
      <x:patternFill patternType="solid">
        <x:fgColor rgb="FFFFF2CC"/>
      </x:patternFill>
    </x:fill>
    <x:fill>
      <x:patternFill patternType="solid">
        <x:fgColor rgb="FFEAF2F8"/>
      </x:patternFill>
    </x:fill>
    <x:fill>
      <x:patternFill patternType="solid">
        <x:fgColor rgb="FF2A9D8F"/>
      </x:patternFill>
    </x:fill>
    <x:fill>
      <x:patternFill patternType="solid">
        <x:fgColor rgb="FFE9B949"/>
      </x:patternFill>
    </x:fill>
    <x:fill>
      <x:patternFill patternType="solid">
        <x:fgColor rgb="FFFFF9E6"/>
      </x:patternFill>
    </x:fill>
  </x:fills>
  <x:borders count="30">
    <x:border/>
    <x:border>
      <x:bottom style="thin">
        <x:color rgb="FFD9E1E8"/>
      </x:bottom>
    </x:border>
    <x:border>
      <x:left style="thin">
        <x:color rgb="FF17324D"/>
      </x:left>
      <x:top style="thin">
        <x:color rgb="FF17324D"/>
      </x:top>
      <x:bottom style="thin">
        <x:color rgb="FF17324D"/>
      </x:bottom>
    </x:border>
    <x:border>
      <x:right style="thin">
        <x:color rgb="FF17324D"/>
      </x:right>
      <x:top style="thin">
        <x:color rgb="FF17324D"/>
      </x:top>
      <x:bottom style="thin">
        <x:color rgb="FF17324D"/>
      </x:bottom>
    </x:border>
    <x:border>
      <x:left style="thin">
        <x:color rgb="FFD9E1E8"/>
      </x:left>
      <x:top style="thin">
        <x:color rgb="FFD9E1E8"/>
      </x:top>
    </x:border>
    <x:border>
      <x:right style="thin">
        <x:color rgb="FFD9E1E8"/>
      </x:right>
      <x:top style="thin">
        <x:color rgb="FFD9E1E8"/>
      </x:top>
    </x:border>
    <x:border>
      <x:left style="thin">
        <x:color rgb="FFD9E1E8"/>
      </x:left>
    </x:border>
    <x:border>
      <x:right style="thin">
        <x:color rgb="FFD9E1E8"/>
      </x:right>
    </x:border>
    <x:border>
      <x:left style="thin">
        <x:color rgb="FFD9E1E8"/>
      </x:left>
      <x:bottom style="thin">
        <x:color rgb="FFD9E1E8"/>
      </x:bottom>
    </x:border>
    <x:border>
      <x:right style="thin">
        <x:color rgb="FFD9E1E8"/>
      </x:right>
      <x:bottom style="thin">
        <x:color rgb="FFD9E1E8"/>
      </x:bottom>
    </x:border>
    <x:border>
      <x:top style="thin">
        <x:color rgb="FF17324D"/>
      </x:top>
      <x:bottom style="thin">
        <x:color rgb="FF17324D"/>
      </x:bottom>
    </x:border>
    <x:border>
      <x:top style="thin">
        <x:color rgb="FFD9E1E8"/>
      </x:top>
    </x:border>
    <x:border>
      <x:left style="thin">
        <x:color rgb="FFE9B949"/>
      </x:left>
      <x:top style="thin">
        <x:color rgb="FFE9B949"/>
      </x:top>
    </x:border>
    <x:border>
      <x:top style="thin">
        <x:color rgb="FFE9B949"/>
      </x:top>
    </x:border>
    <x:border>
      <x:right style="thin">
        <x:color rgb="FFE9B949"/>
      </x:right>
      <x:top style="thin">
        <x:color rgb="FFE9B949"/>
      </x:top>
    </x:border>
    <x:border>
      <x:left style="thin">
        <x:color rgb="FFE9B949"/>
      </x:left>
    </x:border>
    <x:border>
      <x:right style="thin">
        <x:color rgb="FFE9B949"/>
      </x:right>
    </x:border>
    <x:border>
      <x:left style="thin">
        <x:color rgb="FFE9B949"/>
      </x:left>
      <x:bottom style="thin">
        <x:color rgb="FFE9B949"/>
      </x:bottom>
    </x:border>
    <x:border>
      <x:bottom style="thin">
        <x:color rgb="FFE9B949"/>
      </x:bottom>
    </x:border>
    <x:border>
      <x:right style="thin">
        <x:color rgb="FFE9B949"/>
      </x:right>
      <x:bottom style="thin">
        <x:color rgb="FFE9B949"/>
      </x:bottom>
    </x:border>
    <x:border>
      <x:right style="thin">
        <x:color rgb="FFFFFFFF"/>
      </x:right>
      <x:bottom style="medium">
        <x:color rgb="FF17324D"/>
      </x:bottom>
    </x:border>
    <x:border>
      <x:left style="thin">
        <x:color rgb="FFFFFFFF"/>
      </x:left>
      <x:right style="thin">
        <x:color rgb="FFFFFFFF"/>
      </x:right>
      <x:bottom style="medium">
        <x:color rgb="FF17324D"/>
      </x:bottom>
    </x:border>
    <x:border>
      <x:left style="thin">
        <x:color rgb="FFFFFFFF"/>
      </x:left>
      <x:bottom style="medium">
        <x:color rgb="FF17324D"/>
      </x:bottom>
    </x:border>
    <x:border>
      <x:bottom style="thin">
        <x:color rgb="FFE6EBEF"/>
      </x:bottom>
    </x:border>
    <x:border>
      <x:top style="thin">
        <x:color rgb="FFE6EBEF"/>
      </x:top>
      <x:bottom style="thin">
        <x:color rgb="FFE6EBEF"/>
      </x:bottom>
    </x:border>
    <x:border>
      <x:top style="thin">
        <x:color rgb="FFE6EBEF"/>
      </x:top>
      <x:bottom style="thin">
        <x:color rgb="FFD9E1E8"/>
      </x:bottom>
    </x:border>
    <x:border>
      <x:right style="thin">
        <x:color rgb="FFFFFFFF"/>
      </x:right>
      <x:bottom style="thin">
        <x:color rgb="FFE6EBEF"/>
      </x:bottom>
    </x:border>
    <x:border>
      <x:left style="thin">
        <x:color rgb="FFFFFFFF"/>
      </x:left>
      <x:right style="thin">
        <x:color rgb="FFFFFFFF"/>
      </x:right>
      <x:bottom style="thin">
        <x:color rgb="FFE6EBEF"/>
      </x:bottom>
    </x:border>
    <x:border>
      <x:right style="thin">
        <x:color rgb="FFFFFFFF"/>
      </x:right>
      <x:top style="thin">
        <x:color rgb="FFE6EBEF"/>
      </x:top>
      <x:bottom style="thin">
        <x:color rgb="FFE6EBEF"/>
      </x:bottom>
    </x:border>
    <x:border>
      <x:right style="thin">
        <x:color rgb="FFFFFFFF"/>
      </x:right>
      <x:top style="thin">
        <x:color rgb="FFE6EBEF"/>
      </x:top>
      <x:bottom style="thin">
        <x:color rgb="FFD9E1E8"/>
      </x:bottom>
    </x:border>
  </x:borders>
  <x:cellStyleXfs count="1">
    <x:xf numFmtId="0" fontId="0" fillId="0" borderId="0"/>
  </x:cellStyleXfs>
  <x:cellXfs count="128">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1" fillId="0" borderId="1" xfId="0" applyNumberFormat="1" applyFont="1" applyFill="1" applyBorder="1"/>
    <x:xf numFmtId="0" fontId="1"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1" fillId="3" borderId="0" xfId="0" applyNumberFormat="1" applyFont="1" applyFill="1" applyBorder="1"/>
    <x:xf numFmtId="0" fontId="5" fillId="3" borderId="0" xfId="0" applyNumberFormat="1" applyFont="1" applyFill="1" applyBorder="1"/>
    <x:xf numFmtId="0" fontId="1" fillId="4" borderId="0" xfId="0" applyNumberFormat="1" applyFont="1" applyFill="1" applyBorder="1"/>
    <x:xf numFmtId="200" fontId="1" fillId="4" borderId="0" xfId="0" applyNumberFormat="1" applyFont="1" applyFill="1" applyBorder="1"/>
    <x:xf numFmtId="0" fontId="5" fillId="3" borderId="4" xfId="0" applyNumberFormat="1" applyFont="1" applyFill="1" applyBorder="1"/>
    <x:xf numFmtId="0" fontId="1" fillId="4" borderId="5" xfId="0" applyNumberFormat="1" applyFont="1" applyFill="1" applyBorder="1"/>
    <x:xf numFmtId="0" fontId="5" fillId="3" borderId="6" xfId="0" applyNumberFormat="1" applyFont="1" applyFill="1" applyBorder="1"/>
    <x:xf numFmtId="200" fontId="1" fillId="4" borderId="7" xfId="0" applyNumberFormat="1" applyFont="1" applyFill="1" applyBorder="1"/>
    <x:xf numFmtId="0" fontId="1" fillId="4" borderId="7" xfId="0" applyNumberFormat="1" applyFont="1" applyFill="1" applyBorder="1"/>
    <x:xf numFmtId="0" fontId="5" fillId="3" borderId="8" xfId="0" applyNumberFormat="1" applyFont="1" applyFill="1" applyBorder="1"/>
    <x:xf numFmtId="200" fontId="1" fillId="4" borderId="9" xfId="0" applyNumberFormat="1" applyFont="1" applyFill="1" applyBorder="1"/>
    <x:xf numFmtId="0" fontId="4" fillId="2" borderId="10" xfId="0" applyNumberFormat="1" applyFont="1" applyFill="1" applyBorder="1" applyAlignment="1">
      <x:alignment vertical="center"/>
    </x:xf>
    <x:xf numFmtId="0" fontId="1" fillId="5" borderId="0" xfId="0" applyNumberFormat="1" applyFont="1" applyFill="1" applyBorder="1"/>
    <x:xf numFmtId="0" fontId="6" fillId="5" borderId="0" xfId="0" applyNumberFormat="1" applyFont="1" applyFill="1" applyBorder="1"/>
    <x:xf numFmtId="0" fontId="7" fillId="0" borderId="0" xfId="0" applyNumberFormat="1" applyFont="1" applyFill="1" applyBorder="1"/>
    <x:xf numFmtId="201" fontId="7" fillId="0" borderId="0" xfId="0" applyNumberFormat="1" applyFont="1" applyFill="1" applyBorder="1"/>
    <x:xf numFmtId="202" fontId="7" fillId="0" borderId="0" xfId="0" applyNumberFormat="1" applyFont="1" applyFill="1" applyBorder="1"/>
    <x:xf numFmtId="203" fontId="7" fillId="0" borderId="0" xfId="0" applyNumberFormat="1" applyFont="1" applyFill="1" applyBorder="1"/>
    <x:xf numFmtId="0" fontId="6" fillId="5" borderId="4" xfId="0" applyNumberFormat="1" applyFont="1" applyFill="1" applyBorder="1"/>
    <x:xf numFmtId="0" fontId="6" fillId="5" borderId="11" xfId="0" applyNumberFormat="1" applyFont="1" applyFill="1" applyBorder="1"/>
    <x:xf numFmtId="0" fontId="6" fillId="5" borderId="5" xfId="0" applyNumberFormat="1" applyFont="1" applyFill="1" applyBorder="1"/>
    <x:xf numFmtId="201" fontId="7" fillId="0" borderId="8" xfId="0" applyNumberFormat="1" applyFont="1" applyFill="1" applyBorder="1"/>
    <x:xf numFmtId="0" fontId="7" fillId="0" borderId="1" xfId="0" applyNumberFormat="1" applyFont="1" applyFill="1" applyBorder="1"/>
    <x:xf numFmtId="202" fontId="7" fillId="0" borderId="1" xfId="0" applyNumberFormat="1" applyFont="1" applyFill="1" applyBorder="1"/>
    <x:xf numFmtId="203" fontId="7" fillId="0" borderId="9" xfId="0" applyNumberFormat="1" applyFont="1" applyFill="1" applyBorder="1"/>
    <x:xf numFmtId="0" fontId="1" fillId="6" borderId="0"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horizontal="center"/>
    </x:xf>
    <x:xf numFmtId="0" fontId="5" fillId="0" borderId="0" xfId="0" applyNumberFormat="1" applyFont="1" applyFill="1" applyBorder="1"/>
    <x:xf numFmtId="0" fontId="1" fillId="0" borderId="0" xfId="0" applyNumberFormat="1" applyFont="1" applyFill="1" applyBorder="1" applyAlignment="1">
      <x:alignment wrapText="1"/>
    </x:xf>
    <x:xf numFmtId="0" fontId="8" fillId="6" borderId="4" xfId="0" applyNumberFormat="1" applyFont="1" applyFill="1" applyBorder="1" applyAlignment="1">
      <x:alignment horizontal="center"/>
    </x:xf>
    <x:xf numFmtId="0" fontId="5" fillId="0" borderId="11" xfId="0" applyNumberFormat="1" applyFont="1" applyFill="1" applyBorder="1"/>
    <x:xf numFmtId="0" fontId="1" fillId="0" borderId="5" xfId="0" applyNumberFormat="1" applyFont="1" applyFill="1" applyBorder="1" applyAlignment="1">
      <x:alignment wrapText="1"/>
    </x:xf>
    <x:xf numFmtId="0" fontId="8" fillId="6" borderId="6" xfId="0" applyNumberFormat="1" applyFont="1" applyFill="1" applyBorder="1" applyAlignment="1">
      <x:alignment horizontal="center"/>
    </x:xf>
    <x:xf numFmtId="0" fontId="1" fillId="0" borderId="7" xfId="0" applyNumberFormat="1" applyFont="1" applyFill="1" applyBorder="1" applyAlignment="1">
      <x:alignment wrapText="1"/>
    </x:xf>
    <x:xf numFmtId="0" fontId="8" fillId="6" borderId="8" xfId="0" applyNumberFormat="1" applyFont="1" applyFill="1" applyBorder="1" applyAlignment="1">
      <x:alignment horizontal="center"/>
    </x:xf>
    <x:xf numFmtId="0" fontId="5" fillId="0" borderId="1" xfId="0" applyNumberFormat="1" applyFont="1" applyFill="1" applyBorder="1"/>
    <x:xf numFmtId="0" fontId="1" fillId="0" borderId="9" xfId="0" applyNumberFormat="1" applyFont="1" applyFill="1" applyBorder="1" applyAlignment="1">
      <x:alignment wrapText="1"/>
    </x:xf>
    <x:xf numFmtId="0" fontId="1" fillId="7" borderId="0" xfId="0" applyNumberFormat="1" applyFont="1" applyFill="1" applyBorder="1"/>
    <x:xf numFmtId="0" fontId="6" fillId="7" borderId="0" xfId="0" applyNumberFormat="1" applyFont="1" applyFill="1" applyBorder="1"/>
    <x:xf numFmtId="0" fontId="1" fillId="8" borderId="0" xfId="0" applyNumberFormat="1" applyFont="1" applyFill="1" applyBorder="1"/>
    <x:xf numFmtId="0" fontId="1" fillId="8" borderId="0" xfId="0" applyNumberFormat="1" applyFont="1" applyFill="1" applyBorder="1" applyAlignment="1">
      <x:alignment wrapText="1"/>
    </x:xf>
    <x:xf numFmtId="0" fontId="6" fillId="7" borderId="12" xfId="0" applyNumberFormat="1" applyFont="1" applyFill="1" applyBorder="1"/>
    <x:xf numFmtId="0" fontId="1" fillId="8" borderId="13" xfId="0" applyNumberFormat="1" applyFont="1" applyFill="1" applyBorder="1" applyAlignment="1">
      <x:alignment wrapText="1"/>
    </x:xf>
    <x:xf numFmtId="0" fontId="1" fillId="8" borderId="14" xfId="0" applyNumberFormat="1" applyFont="1" applyFill="1" applyBorder="1" applyAlignment="1">
      <x:alignment wrapText="1"/>
    </x:xf>
    <x:xf numFmtId="0" fontId="1" fillId="0" borderId="15" xfId="0" applyNumberFormat="1" applyFont="1" applyFill="1" applyBorder="1"/>
    <x:xf numFmtId="0" fontId="1" fillId="8" borderId="16" xfId="0" applyNumberFormat="1" applyFont="1" applyFill="1" applyBorder="1" applyAlignment="1">
      <x:alignment wrapText="1"/>
    </x:xf>
    <x:xf numFmtId="0" fontId="1" fillId="0" borderId="17" xfId="0" applyNumberFormat="1" applyFont="1" applyFill="1" applyBorder="1"/>
    <x:xf numFmtId="0" fontId="1" fillId="8" borderId="18" xfId="0" applyNumberFormat="1" applyFont="1" applyFill="1" applyBorder="1" applyAlignment="1">
      <x:alignment wrapText="1"/>
    </x:xf>
    <x:xf numFmtId="0" fontId="1" fillId="8" borderId="19" xfId="0" applyNumberFormat="1" applyFont="1" applyFill="1" applyBorder="1" applyAlignment="1">
      <x:alignment wrapText="1"/>
    </x:xf>
    <x:xf numFmtId="0" fontId="6" fillId="7" borderId="12" xfId="0" applyNumberFormat="1" applyFont="1" applyFill="1" applyBorder="1" applyAlignment="1">
      <x:alignment vertical="top"/>
    </x:xf>
    <x:xf numFmtId="0" fontId="1" fillId="8" borderId="13" xfId="0" applyNumberFormat="1" applyFont="1" applyFill="1" applyBorder="1" applyAlignment="1">
      <x:alignment vertical="top" wrapText="1"/>
    </x:xf>
    <x:xf numFmtId="0" fontId="1" fillId="8" borderId="14" xfId="0" applyNumberFormat="1" applyFont="1" applyFill="1" applyBorder="1" applyAlignment="1">
      <x:alignment vertical="top" wrapText="1"/>
    </x:xf>
    <x:xf numFmtId="0" fontId="1" fillId="0" borderId="15" xfId="0" applyNumberFormat="1" applyFont="1" applyFill="1" applyBorder="1" applyAlignment="1">
      <x:alignment vertical="top"/>
    </x:xf>
    <x:xf numFmtId="0" fontId="1" fillId="8" borderId="0" xfId="0" applyNumberFormat="1" applyFont="1" applyFill="1" applyBorder="1" applyAlignment="1">
      <x:alignment vertical="top" wrapText="1"/>
    </x:xf>
    <x:xf numFmtId="0" fontId="1" fillId="8" borderId="16" xfId="0" applyNumberFormat="1" applyFont="1" applyFill="1" applyBorder="1" applyAlignment="1">
      <x:alignment vertical="top" wrapText="1"/>
    </x:xf>
    <x:xf numFmtId="0" fontId="1" fillId="0" borderId="17" xfId="0" applyNumberFormat="1" applyFont="1" applyFill="1" applyBorder="1" applyAlignment="1">
      <x:alignment vertical="top"/>
    </x:xf>
    <x:xf numFmtId="0" fontId="1" fillId="8" borderId="18" xfId="0" applyNumberFormat="1" applyFont="1" applyFill="1" applyBorder="1" applyAlignment="1">
      <x:alignment vertical="top" wrapText="1"/>
    </x:xf>
    <x:xf numFmtId="0" fontId="1" fillId="8" borderId="19" xfId="0" applyNumberFormat="1" applyFont="1" applyFill="1" applyBorder="1" applyAlignment="1">
      <x:alignment vertical="top" wrapText="1"/>
    </x:xf>
    <x:xf numFmtId="201" fontId="6" fillId="5" borderId="0" xfId="0" applyNumberFormat="1" applyFont="1" applyFill="1" applyBorder="1"/>
    <x:xf numFmtId="202" fontId="6" fillId="5" borderId="0" xfId="0" applyNumberFormat="1" applyFont="1" applyFill="1" applyBorder="1"/>
    <x:xf numFmtId="200" fontId="6" fillId="5" borderId="0" xfId="0" applyNumberFormat="1" applyFont="1" applyFill="1" applyBorder="1"/>
    <x:xf numFmtId="0" fontId="4" fillId="2" borderId="0" xfId="0" applyNumberFormat="1" applyFont="1" applyFill="1" applyBorder="1" applyAlignment="1">
      <x:alignment horizontal="center"/>
    </x:xf>
    <x:xf numFmtId="0" fontId="4" fillId="2" borderId="0" xfId="0" applyNumberFormat="1" applyFont="1" applyFill="1" applyBorder="1" applyAlignment="1">
      <x:alignment horizontal="center" vertical="center"/>
    </x:xf>
    <x:xf numFmtId="0" fontId="4" fillId="2" borderId="0" xfId="0" applyNumberFormat="1" applyFont="1" applyFill="1" applyBorder="1" applyAlignment="1">
      <x:alignment horizontal="center" vertical="center" wrapText="1"/>
    </x:xf>
    <x:xf numFmtId="0" fontId="4" fillId="2" borderId="20" xfId="0" applyNumberFormat="1" applyFont="1" applyFill="1" applyBorder="1" applyAlignment="1">
      <x:alignment horizontal="center" vertical="center" wrapText="1"/>
    </x:xf>
    <x:xf numFmtId="0" fontId="4" fillId="2" borderId="21" xfId="0" applyNumberFormat="1" applyFont="1" applyFill="1" applyBorder="1" applyAlignment="1">
      <x:alignment horizontal="center" vertical="center" wrapText="1"/>
    </x:xf>
    <x:xf numFmtId="0" fontId="4" fillId="2" borderId="22" xfId="0" applyNumberFormat="1" applyFont="1" applyFill="1" applyBorder="1" applyAlignment="1">
      <x:alignment horizontal="center" vertical="center" wrapText="1"/>
    </x:xf>
    <x:xf numFmtId="202" fontId="1" fillId="4" borderId="0" xfId="0" applyNumberFormat="1" applyFont="1" applyFill="1" applyBorder="1"/>
    <x:xf numFmtId="202" fontId="1" fillId="3" borderId="0" xfId="0" applyNumberFormat="1" applyFont="1" applyFill="1" applyBorder="1"/>
    <x:xf numFmtId="0" fontId="1" fillId="4" borderId="23" xfId="0" applyNumberFormat="1" applyFont="1" applyFill="1" applyBorder="1"/>
    <x:xf numFmtId="202" fontId="1" fillId="4" borderId="23" xfId="0" applyNumberFormat="1" applyFont="1" applyFill="1" applyBorder="1"/>
    <x:xf numFmtId="202" fontId="1" fillId="3" borderId="23" xfId="0" applyNumberFormat="1" applyFont="1" applyFill="1" applyBorder="1"/>
    <x:xf numFmtId="0" fontId="1" fillId="4" borderId="24" xfId="0" applyNumberFormat="1" applyFont="1" applyFill="1" applyBorder="1"/>
    <x:xf numFmtId="202" fontId="1" fillId="4" borderId="24" xfId="0" applyNumberFormat="1" applyFont="1" applyFill="1" applyBorder="1"/>
    <x:xf numFmtId="202" fontId="1" fillId="3" borderId="24" xfId="0" applyNumberFormat="1" applyFont="1" applyFill="1" applyBorder="1"/>
    <x:xf numFmtId="0" fontId="1" fillId="4" borderId="25" xfId="0" applyNumberFormat="1" applyFont="1" applyFill="1" applyBorder="1"/>
    <x:xf numFmtId="202" fontId="1" fillId="4" borderId="25" xfId="0" applyNumberFormat="1" applyFont="1" applyFill="1" applyBorder="1"/>
    <x:xf numFmtId="202" fontId="1" fillId="3" borderId="25" xfId="0" applyNumberFormat="1" applyFont="1" applyFill="1" applyBorder="1"/>
    <x:xf numFmtId="0" fontId="1" fillId="4" borderId="23" xfId="0" applyNumberFormat="1" applyFont="1" applyFill="1" applyBorder="1" applyAlignment="1">
      <x:alignment vertical="center"/>
    </x:xf>
    <x:xf numFmtId="202" fontId="1" fillId="4" borderId="23" xfId="0" applyNumberFormat="1" applyFont="1" applyFill="1" applyBorder="1" applyAlignment="1">
      <x:alignment vertical="center"/>
    </x:xf>
    <x:xf numFmtId="202" fontId="1" fillId="3" borderId="23" xfId="0" applyNumberFormat="1" applyFont="1" applyFill="1" applyBorder="1" applyAlignment="1">
      <x:alignment vertical="center"/>
    </x:xf>
    <x:xf numFmtId="0" fontId="1" fillId="4" borderId="24" xfId="0" applyNumberFormat="1" applyFont="1" applyFill="1" applyBorder="1" applyAlignment="1">
      <x:alignment vertical="center"/>
    </x:xf>
    <x:xf numFmtId="202" fontId="1" fillId="4" borderId="24" xfId="0" applyNumberFormat="1" applyFont="1" applyFill="1" applyBorder="1" applyAlignment="1">
      <x:alignment vertical="center"/>
    </x:xf>
    <x:xf numFmtId="202" fontId="1" fillId="3" borderId="24" xfId="0" applyNumberFormat="1" applyFont="1" applyFill="1" applyBorder="1" applyAlignment="1">
      <x:alignment vertical="center"/>
    </x:xf>
    <x:xf numFmtId="0" fontId="1" fillId="4" borderId="25" xfId="0" applyNumberFormat="1" applyFont="1" applyFill="1" applyBorder="1" applyAlignment="1">
      <x:alignment vertical="center"/>
    </x:xf>
    <x:xf numFmtId="202" fontId="1" fillId="4" borderId="25" xfId="0" applyNumberFormat="1" applyFont="1" applyFill="1" applyBorder="1" applyAlignment="1">
      <x:alignment vertical="center"/>
    </x:xf>
    <x:xf numFmtId="202" fontId="1" fillId="3" borderId="25" xfId="0" applyNumberFormat="1" applyFont="1" applyFill="1" applyBorder="1" applyAlignment="1">
      <x:alignment vertical="center"/>
    </x:xf>
    <x:xf numFmtId="0" fontId="1" fillId="4" borderId="23" xfId="0" applyNumberFormat="1" applyFont="1" applyFill="1" applyBorder="1" applyAlignment="1">
      <x:alignment vertical="center" wrapText="1"/>
    </x:xf>
    <x:xf numFmtId="0" fontId="1" fillId="4" borderId="24" xfId="0" applyNumberFormat="1" applyFont="1" applyFill="1" applyBorder="1" applyAlignment="1">
      <x:alignment vertical="center" wrapText="1"/>
    </x:xf>
    <x:xf numFmtId="0" fontId="1" fillId="4" borderId="25" xfId="0" applyNumberFormat="1" applyFont="1" applyFill="1" applyBorder="1" applyAlignment="1">
      <x:alignment vertical="center" wrapText="1"/>
    </x:xf>
    <x:xf numFmtId="202" fontId="1" fillId="0" borderId="0" xfId="0" applyNumberFormat="1" applyFont="1" applyFill="1" applyBorder="1"/>
    <x:xf numFmtId="0" fontId="1" fillId="0" borderId="23" xfId="0" applyNumberFormat="1" applyFont="1" applyFill="1" applyBorder="1"/>
    <x:xf numFmtId="202" fontId="1" fillId="0" borderId="23" xfId="0" applyNumberFormat="1" applyFont="1" applyFill="1" applyBorder="1"/>
    <x:xf numFmtId="0" fontId="1" fillId="0" borderId="24" xfId="0" applyNumberFormat="1" applyFont="1" applyFill="1" applyBorder="1"/>
    <x:xf numFmtId="202" fontId="1" fillId="0" borderId="24" xfId="0" applyNumberFormat="1" applyFont="1" applyFill="1" applyBorder="1"/>
    <x:xf numFmtId="0" fontId="1" fillId="0" borderId="25" xfId="0" applyNumberFormat="1" applyFont="1" applyFill="1" applyBorder="1"/>
    <x:xf numFmtId="202" fontId="1" fillId="0" borderId="25" xfId="0" applyNumberFormat="1" applyFont="1" applyFill="1" applyBorder="1"/>
    <x:xf numFmtId="202" fontId="4" fillId="2" borderId="0" xfId="0" applyNumberFormat="1" applyFont="1" applyFill="1" applyBorder="1"/>
    <x:xf numFmtId="0" fontId="4" fillId="2" borderId="26" xfId="0" applyNumberFormat="1" applyFont="1" applyFill="1" applyBorder="1" applyAlignment="1">
      <x:alignment horizontal="center" vertical="center" wrapText="1"/>
    </x:xf>
    <x:xf numFmtId="0" fontId="4" fillId="2" borderId="27" xfId="0" applyNumberFormat="1" applyFont="1" applyFill="1" applyBorder="1" applyAlignment="1">
      <x:alignment horizontal="center" vertical="center" wrapText="1"/>
    </x:xf>
    <x:xf numFmtId="0" fontId="1" fillId="4" borderId="28" xfId="0" applyNumberFormat="1" applyFont="1" applyFill="1" applyBorder="1"/>
    <x:xf numFmtId="0" fontId="1" fillId="4" borderId="29" xfId="0" applyNumberFormat="1" applyFont="1" applyFill="1" applyBorder="1"/>
    <x:xf numFmtId="0" fontId="1" fillId="0" borderId="24" xfId="0" applyNumberFormat="1" applyFont="1" applyFill="1" applyBorder="1" applyAlignment="1">
      <x:alignment wrapText="1"/>
    </x:xf>
    <x:xf numFmtId="0" fontId="1" fillId="4" borderId="24" xfId="0" applyNumberFormat="1" applyFont="1" applyFill="1" applyBorder="1" applyAlignment="1">
      <x:alignment wrapText="1"/>
    </x:xf>
    <x:xf numFmtId="0" fontId="1" fillId="4" borderId="28" xfId="0" applyNumberFormat="1" applyFont="1" applyFill="1" applyBorder="1" applyAlignment="1">
      <x:alignment wrapText="1"/>
    </x:xf>
    <x:xf numFmtId="0" fontId="1" fillId="0" borderId="25" xfId="0" applyNumberFormat="1" applyFont="1" applyFill="1" applyBorder="1" applyAlignment="1">
      <x:alignment wrapText="1"/>
    </x:xf>
    <x:xf numFmtId="0" fontId="1" fillId="4" borderId="25" xfId="0" applyNumberFormat="1" applyFont="1" applyFill="1" applyBorder="1" applyAlignment="1">
      <x:alignment wrapText="1"/>
    </x:xf>
    <x:xf numFmtId="0" fontId="1" fillId="4" borderId="29" xfId="0" applyNumberFormat="1" applyFont="1" applyFill="1" applyBorder="1" applyAlignment="1">
      <x:alignment wrapText="1"/>
    </x:xf>
    <x:xf numFmtId="0" fontId="1" fillId="4" borderId="23" xfId="0" applyNumberFormat="1" applyFont="1" applyFill="1" applyBorder="1" applyAlignment="1">
      <x:alignment wrapText="1"/>
    </x:xf>
    <x:xf numFmtId="200" fontId="1" fillId="4" borderId="23" xfId="0" applyNumberFormat="1" applyFont="1" applyFill="1" applyBorder="1" applyAlignment="1">
      <x:alignment wrapText="1"/>
    </x:xf>
    <x:xf numFmtId="200" fontId="1" fillId="4" borderId="24" xfId="0" applyNumberFormat="1" applyFont="1" applyFill="1" applyBorder="1" applyAlignment="1">
      <x:alignment wrapText="1"/>
    </x:xf>
    <x:xf numFmtId="200" fontId="1" fillId="4" borderId="25" xfId="0" applyNumberFormat="1" applyFont="1" applyFill="1" applyBorder="1" applyAlignment="1">
      <x:alignment wrapText="1"/>
    </x:xf>
    <x:xf numFmtId="202" fontId="1" fillId="4" borderId="23" xfId="0" applyNumberFormat="1" applyFont="1" applyFill="1" applyBorder="1" applyAlignment="1">
      <x:alignment wrapText="1"/>
    </x:xf>
    <x:xf numFmtId="202" fontId="1" fillId="4" borderId="24" xfId="0" applyNumberFormat="1" applyFont="1" applyFill="1" applyBorder="1" applyAlignment="1">
      <x:alignment wrapText="1"/>
    </x:xf>
    <x:xf numFmtId="202" fontId="1" fillId="4" borderId="25" xfId="0" applyNumberFormat="1" applyFont="1" applyFill="1" applyBorder="1" applyAlignment="1">
      <x:alignment wrapText="1"/>
    </x:xf>
    <x:xf numFmtId="0" fontId="1" fillId="0" borderId="23" xfId="0" applyNumberFormat="1" applyFont="1" applyFill="1" applyBorder="1" applyAlignment="1">
      <x:alignment wrapText="1"/>
    </x:xf>
  </x:cellXfs>
  <x:cellStyles count="1">
    <x:cellStyle name="Normal" xfId="0"/>
  </x:cellStyles>
  <x:dxfs count="10">
    <x:dxf>
      <x:font>
        <x:b/>
        <x:color rgb="FF027A48"/>
      </x:font>
      <x:fill>
        <x:patternFill patternType="solid">
          <x:bgColor rgb="FFECFDF3"/>
        </x:patternFill>
      </x:fill>
    </x:dxf>
    <x:dxf>
      <x:font>
        <x:b/>
        <x:color rgb="FF9A6700"/>
      </x:font>
      <x:fill>
        <x:patternFill patternType="solid">
          <x:bgColor rgb="FFFFF7E0"/>
        </x:patternFill>
      </x:fill>
    </x:dxf>
    <x:dxf>
      <x:font>
        <x:b/>
        <x:color rgb="FF2F6F9F"/>
      </x:font>
      <x:fill>
        <x:patternFill patternType="solid">
          <x:bgColor rgb="FFEAF2F8"/>
        </x:patternFill>
      </x:fill>
    </x:dxf>
    <x:dxf>
      <x:font>
        <x:b/>
        <x:color rgb="FF027A48"/>
      </x:font>
      <x:fill>
        <x:patternFill patternType="solid">
          <x:bgColor rgb="FFECFDF3"/>
        </x:patternFill>
      </x:fill>
    </x:dxf>
    <x:dxf>
      <x:font>
        <x:b/>
        <x:color rgb="FF2F6F9F"/>
      </x:font>
      <x:fill>
        <x:patternFill patternType="solid">
          <x:bgColor rgb="FFEAF2F8"/>
        </x:patternFill>
      </x:fill>
    </x:dxf>
    <x:dxf>
      <x:font>
        <x:b/>
        <x:color rgb="FFB42318"/>
      </x:font>
      <x:fill>
        <x:patternFill patternType="solid">
          <x:bgColor rgb="FFFEE4E2"/>
        </x:patternFill>
      </x:fill>
    </x:dxf>
    <x:dxf>
      <x:font>
        <x:b/>
        <x:color rgb="FF027A48"/>
      </x:font>
      <x:fill>
        <x:patternFill patternType="solid">
          <x:bgColor rgb="FFECFDF3"/>
        </x:patternFill>
      </x:fill>
    </x:dxf>
    <x:dxf>
      <x:font>
        <x:b/>
        <x:color rgb="FFB42318"/>
      </x:font>
      <x:fill>
        <x:patternFill patternType="solid">
          <x:bgColor rgb="FFFEE4E2"/>
        </x:patternFill>
      </x:fill>
    </x:dxf>
    <x:dxf>
      <x:font>
        <x:b/>
        <x:color rgb="FF027A48"/>
      </x:font>
      <x:fill>
        <x:patternFill patternType="solid">
          <x:bgColor rgb="FFECFDF3"/>
        </x:patternFill>
      </x:fill>
    </x:dxf>
    <x:dxf>
      <x:font>
        <x:b/>
        <x:color rgb="FFB42318"/>
      </x:font>
      <x:fill>
        <x:patternFill patternType="solid">
          <x:bgColor rgb="FFFEE4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201d56986654c58" /><Relationship Type="http://schemas.openxmlformats.org/officeDocument/2006/relationships/theme" Target="/xl/theme/theme1.xml" Id="R21d9ba6591ad44e6" /><Relationship Type="http://schemas.openxmlformats.org/officeDocument/2006/relationships/sharedStrings" Target="/xl/sharedStrings.xml" Id="R9e03315b25d44745" /><Relationship Type="http://schemas.openxmlformats.org/officeDocument/2006/relationships/worksheet" Target="/xl/worksheets/sheet1.xml" Id="R87b8dfe0bc144a75" /><Relationship Type="http://schemas.openxmlformats.org/officeDocument/2006/relationships/worksheet" Target="/xl/worksheets/sheet2.xml" Id="Rb9f58237fc3d48ca" /><Relationship Type="http://schemas.openxmlformats.org/officeDocument/2006/relationships/worksheet" Target="/xl/worksheets/sheet3.xml" Id="Re544d61f94dc439c" /><Relationship Type="http://schemas.openxmlformats.org/officeDocument/2006/relationships/worksheet" Target="/xl/worksheets/sheet4.xml" Id="R67383ad899124336" /><Relationship Type="http://schemas.openxmlformats.org/officeDocument/2006/relationships/worksheet" Target="/xl/worksheets/sheet5.xml" Id="Ra413ee648d8c456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324D"/>
  </x:sheetPr>
  <x:sheetViews>
    <x:sheetView showGridLines="0" workbookViewId="0"/>
  </x:sheetViews>
  <x:sheetFormatPr defaultRowHeight="15"/>
  <x:cols>
    <x:col min="1" max="1" width="28" hidden="0" customWidth="1"/>
    <x:col min="2" max="2" width="28" hidden="0" customWidth="1"/>
    <x:col min="3" max="3" width="42" hidden="0" customWidth="1"/>
    <x:col min="4" max="4" width="15" hidden="0" customWidth="1"/>
    <x:col min="5" max="5" width="15" hidden="0" customWidth="1"/>
    <x:col min="6" max="6" width="15" hidden="0" customWidth="1"/>
    <x:col min="7" max="7" width="15" hidden="0" customWidth="1"/>
    <x:col min="8" max="8" width="15" hidden="0" customWidth="1"/>
  </x:cols>
  <x:sheetData>
    <x:row r="1">
      <x:c r="A1" s="1"/>
      <x:c r="B1" s="1"/>
      <x:c r="C1" s="1"/>
      <x:c r="D1" s="1"/>
      <x:c r="E1" s="1"/>
      <x:c r="F1" s="1"/>
      <x:c r="G1" s="1"/>
      <x:c r="H1" s="1"/>
    </x:row>
    <x:row r="2" ht="26" customHeight="1">
      <x:c r="A2" s="2" t="str">
        <x:v>WonderED Homeschool Transcript &amp; Graduation Planner</x:v>
      </x:c>
      <x:c r="B2" s="2" t="str">
        <x:v>WonderED Homeschool Transcript &amp; Graduation Planner</x:v>
      </x:c>
      <x:c r="C2" s="2" t="str">
        <x:v>WonderED Homeschool Transcript &amp; Graduation Planner</x:v>
      </x:c>
      <x:c r="D2" s="2" t="str">
        <x:v>WonderED Homeschool Transcript &amp; Graduation Planner</x:v>
      </x:c>
      <x:c r="E2" s="2" t="str">
        <x:v>WonderED Homeschool Transcript &amp; Graduation Planner</x:v>
      </x:c>
      <x:c r="F2" s="2" t="str">
        <x:v>WonderED Homeschool Transcript &amp; Graduation Planner</x:v>
      </x:c>
      <x:c r="G2" s="2" t="str">
        <x:v>WonderED Homeschool Transcript &amp; Graduation Planner</x:v>
      </x:c>
      <x:c r="H2" s="2" t="str">
        <x:v>WonderED Homeschool Transcript &amp; Graduation Planner</x:v>
      </x:c>
    </x:row>
    <x:row r="3" ht="34" customHeight="1">
      <x:c r="A3" s="4" t="str">
        <x:v>Use this workbook to organize completed coursework, calculate GPA, identify graduation gaps, and document project- or community-based learning.</x:v>
      </x:c>
      <x:c r="B3" s="4" t="str">
        <x:v>Use this workbook to organize completed coursework, calculate GPA, identify graduation gaps, and document project- or community-based learning.</x:v>
      </x:c>
      <x:c r="C3" s="4" t="str">
        <x:v>Use this workbook to organize completed coursework, calculate GPA, identify graduation gaps, and document project- or community-based learning.</x:v>
      </x:c>
      <x:c r="D3" s="4" t="str">
        <x:v>Use this workbook to organize completed coursework, calculate GPA, identify graduation gaps, and document project- or community-based learning.</x:v>
      </x:c>
      <x:c r="E3" s="4" t="str">
        <x:v>Use this workbook to organize completed coursework, calculate GPA, identify graduation gaps, and document project- or community-based learning.</x:v>
      </x:c>
      <x:c r="F3" s="4" t="str">
        <x:v>Use this workbook to organize completed coursework, calculate GPA, identify graduation gaps, and document project- or community-based learning.</x:v>
      </x:c>
      <x:c r="G3" s="4" t="str">
        <x:v>Use this workbook to organize completed coursework, calculate GPA, identify graduation gaps, and document project- or community-based learning.</x:v>
      </x:c>
      <x:c r="H3" s="4" t="str">
        <x:v>Use this workbook to organize completed coursework, calculate GPA, identify graduation gaps, and document project- or community-based learning.</x:v>
      </x:c>
    </x:row>
    <x:row r="4">
      <x:c r="A4" s="5"/>
      <x:c r="B4" s="5"/>
      <x:c r="C4" s="5"/>
      <x:c r="D4" s="5"/>
      <x:c r="E4" s="5"/>
      <x:c r="F4" s="5"/>
      <x:c r="G4" s="5"/>
      <x:c r="H4" s="5"/>
    </x:row>
    <x:row r="5">
      <x:c r="A5" s="1"/>
      <x:c r="B5" s="1"/>
      <x:c r="C5" s="1"/>
      <x:c r="D5" s="1"/>
      <x:c r="E5" s="1"/>
      <x:c r="F5" s="1"/>
      <x:c r="G5" s="1"/>
      <x:c r="H5" s="1"/>
    </x:row>
    <x:row r="6">
      <x:c r="A6" s="9" t="str">
        <x:v>Student information</x:v>
      </x:c>
      <x:c r="B6" s="10" t="str">
        <x:v>Enter details</x:v>
      </x:c>
      <x:c r="C6" s="1"/>
      <x:c r="D6" s="9" t="str">
        <x:v>Progress snapshot</x:v>
      </x:c>
      <x:c r="E6" s="22"/>
      <x:c r="F6" s="22"/>
      <x:c r="G6" s="22"/>
      <x:c r="H6" s="10"/>
    </x:row>
    <x:row r="7">
      <x:c r="A7" s="15" t="str">
        <x:v>Student full name</x:v>
      </x:c>
      <x:c r="B7" s="16" t="str"/>
      <x:c r="C7" s="1"/>
      <x:c r="D7" s="29" t="str">
        <x:v>Credits earned</x:v>
      </x:c>
      <x:c r="E7" s="30"/>
      <x:c r="F7" s="30" t="str">
        <x:v>Cumulative GPA</x:v>
      </x:c>
      <x:c r="G7" s="30"/>
      <x:c r="H7" s="31" t="str">
        <x:v>Plan complete</x:v>
      </x:c>
    </x:row>
    <x:row r="8">
      <x:c r="A8" s="17" t="str">
        <x:v>Date of birth</x:v>
      </x:c>
      <x:c r="B8" s="18" t="str"/>
      <x:c r="C8" s="1"/>
      <x:c r="D8" s="32" t="n">
        <x:f>SUM(Transcript!$K$7:$K$66)</x:f>
        <x:v>0</x:v>
      </x:c>
      <x:c r="E8" s="33"/>
      <x:c r="F8" s="34" t="str">
        <x:f>IFERROR(SUM(Transcript!$M$7:$M$66)/SUM(Transcript!$N$7:$N$66),"")</x:f>
      </x:c>
      <x:c r="G8" s="33"/>
      <x:c r="H8" s="35" t="n">
        <x:f>IFERROR(SUM('Graduation Audit'!$C$7:$C$16)/SUM('Graduation Audit'!$B$7:$B$16),0)</x:f>
        <x:v>0</x:v>
      </x:c>
    </x:row>
    <x:row r="9">
      <x:c r="A9" s="17" t="str">
        <x:v>School / homeschool name</x:v>
      </x:c>
      <x:c r="B9" s="19" t="str"/>
      <x:c r="C9" s="1"/>
      <x:c r="D9" s="1"/>
      <x:c r="E9" s="1"/>
      <x:c r="F9" s="1"/>
      <x:c r="G9" s="1"/>
      <x:c r="H9" s="1"/>
    </x:row>
    <x:row r="10">
      <x:c r="A10" s="17" t="str">
        <x:v>Administrator / parent</x:v>
      </x:c>
      <x:c r="B10" s="19" t="str"/>
      <x:c r="C10" s="1"/>
      <x:c r="D10" s="1"/>
      <x:c r="E10" s="1"/>
      <x:c r="F10" s="1"/>
      <x:c r="G10" s="1"/>
      <x:c r="H10" s="1"/>
    </x:row>
    <x:row r="11">
      <x:c r="A11" s="17" t="str">
        <x:v>Email</x:v>
      </x:c>
      <x:c r="B11" s="19" t="str"/>
      <x:c r="C11" s="1"/>
      <x:c r="D11" s="1"/>
      <x:c r="E11" s="1"/>
      <x:c r="F11" s="1"/>
      <x:c r="G11" s="1"/>
      <x:c r="H11" s="1"/>
    </x:row>
    <x:row r="12">
      <x:c r="A12" s="17" t="str">
        <x:v>Expected graduation date</x:v>
      </x:c>
      <x:c r="B12" s="18" t="str"/>
      <x:c r="C12" s="1"/>
      <x:c r="D12" s="1"/>
      <x:c r="E12" s="1"/>
      <x:c r="F12" s="1"/>
      <x:c r="G12" s="1"/>
      <x:c r="H12" s="1"/>
    </x:row>
    <x:row r="13">
      <x:c r="A13" s="20" t="str">
        <x:v>Transcript as-of date</x:v>
      </x:c>
      <x:c r="B13" s="21" t="n">
        <x:v>46294.666666666664</x:v>
      </x:c>
      <x:c r="C13" s="1"/>
      <x:c r="D13" s="1"/>
      <x:c r="E13" s="1"/>
      <x:c r="F13" s="1"/>
      <x:c r="G13" s="1"/>
      <x:c r="H13" s="1"/>
    </x:row>
    <x:row r="14">
      <x:c r="A14" s="1"/>
      <x:c r="B14" s="1"/>
      <x:c r="C14" s="1"/>
      <x:c r="D14" s="1"/>
      <x:c r="E14" s="1"/>
      <x:c r="F14" s="1"/>
      <x:c r="G14" s="1"/>
      <x:c r="H14" s="1"/>
    </x:row>
    <x:row r="15">
      <x:c r="A15" s="1"/>
      <x:c r="B15" s="1"/>
      <x:c r="C15" s="1"/>
      <x:c r="D15" s="1"/>
      <x:c r="E15" s="1"/>
      <x:c r="F15" s="1"/>
      <x:c r="G15" s="1"/>
      <x:c r="H15" s="1"/>
    </x:row>
    <x:row r="16">
      <x:c r="A16" s="9" t="str">
        <x:v>Four steps</x:v>
      </x:c>
      <x:c r="B16" s="22"/>
      <x:c r="C16" s="22"/>
      <x:c r="D16" s="22"/>
      <x:c r="E16" s="22"/>
      <x:c r="F16" s="22"/>
      <x:c r="G16" s="22"/>
      <x:c r="H16" s="10"/>
    </x:row>
    <x:row r="17" ht="34" customHeight="1">
      <x:c r="A17" s="41" t="str">
        <x:v>1</x:v>
      </x:c>
      <x:c r="B17" s="42" t="str">
        <x:v>Enter student details</x:v>
      </x:c>
      <x:c r="C17" s="43" t="str">
        <x:v>Complete the yellow cells above.</x:v>
      </x:c>
      <x:c r="D17" s="1"/>
      <x:c r="E17" s="1"/>
      <x:c r="F17" s="1"/>
      <x:c r="G17" s="1"/>
      <x:c r="H17" s="1"/>
    </x:row>
    <x:row r="18" ht="34" customHeight="1">
      <x:c r="A18" s="44" t="str">
        <x:v>2</x:v>
      </x:c>
      <x:c r="B18" s="39" t="str">
        <x:v>Record courses</x:v>
      </x:c>
      <x:c r="C18" s="45" t="str">
        <x:v>Add completed, in-progress, and planned courses on the Transcript tab.</x:v>
      </x:c>
      <x:c r="D18" s="1"/>
      <x:c r="E18" s="1"/>
      <x:c r="F18" s="1"/>
      <x:c r="G18" s="1"/>
      <x:c r="H18" s="1"/>
    </x:row>
    <x:row r="19" ht="34" customHeight="1">
      <x:c r="A19" s="44" t="str">
        <x:v>3</x:v>
      </x:c>
      <x:c r="B19" s="39" t="str">
        <x:v>Set requirements</x:v>
      </x:c>
      <x:c r="C19" s="45" t="str">
        <x:v>Replace the example requirements on the Graduation Audit tab with the rules that apply to the student.</x:v>
      </x:c>
      <x:c r="D19" s="1"/>
      <x:c r="E19" s="1"/>
      <x:c r="F19" s="1"/>
      <x:c r="G19" s="1"/>
      <x:c r="H19" s="1"/>
    </x:row>
    <x:row r="20" ht="34" customHeight="1">
      <x:c r="A20" s="46" t="str">
        <x:v>4</x:v>
      </x:c>
      <x:c r="B20" s="47" t="str">
        <x:v>Document learning</x:v>
      </x:c>
      <x:c r="C20" s="48" t="str">
        <x:v>Use Learning Evidence for projects, work, volunteering, internships, and custom courses.</x:v>
      </x:c>
      <x:c r="D20" s="1"/>
      <x:c r="E20" s="1"/>
      <x:c r="F20" s="1"/>
      <x:c r="G20" s="1"/>
      <x:c r="H20" s="1"/>
    </x:row>
    <x:row r="21">
      <x:c r="A21" s="1"/>
      <x:c r="B21" s="1"/>
      <x:c r="C21" s="1"/>
      <x:c r="D21" s="1"/>
      <x:c r="E21" s="1"/>
      <x:c r="F21" s="1"/>
      <x:c r="G21" s="1"/>
      <x:c r="H21" s="1"/>
    </x:row>
    <x:row r="22">
      <x:c r="A22" s="1"/>
      <x:c r="B22" s="1"/>
      <x:c r="C22" s="1"/>
      <x:c r="D22" s="1"/>
      <x:c r="E22" s="1"/>
      <x:c r="F22" s="1"/>
      <x:c r="G22" s="1"/>
      <x:c r="H22" s="1"/>
    </x:row>
    <x:row r="23" ht="28" customHeight="1">
      <x:c r="A23" s="61" t="str">
        <x:v>Important planning note</x:v>
      </x:c>
      <x:c r="B23" s="62" t="str">
        <x:v>Graduation and diploma rules vary by state, school, program, and student goal. The example requirements in this workbook are a starting point only. Confirm the current requirements of the student’s home-education arrangement or diploma-issuing school, plus any college, career, military, scholarship, or athletic expectations.</x:v>
      </x:c>
      <x:c r="C23" s="62"/>
      <x:c r="D23" s="62"/>
      <x:c r="E23" s="62"/>
      <x:c r="F23" s="62"/>
      <x:c r="G23" s="62"/>
      <x:c r="H23" s="63"/>
    </x:row>
    <x:row r="24" ht="28" customHeight="1">
      <x:c r="A24" s="64"/>
      <x:c r="B24" s="65"/>
      <x:c r="C24" s="65"/>
      <x:c r="D24" s="65"/>
      <x:c r="E24" s="65"/>
      <x:c r="F24" s="65"/>
      <x:c r="G24" s="65"/>
      <x:c r="H24" s="66"/>
    </x:row>
    <x:row r="25" ht="28" customHeight="1">
      <x:c r="A25" s="67"/>
      <x:c r="B25" s="68"/>
      <x:c r="C25" s="68"/>
      <x:c r="D25" s="68"/>
      <x:c r="E25" s="68"/>
      <x:c r="F25" s="68"/>
      <x:c r="G25" s="68"/>
      <x:c r="H25" s="69"/>
    </x:row>
    <x:row r="26">
      <x:c r="A26" s="1"/>
      <x:c r="B26" s="1"/>
      <x:c r="C26" s="1"/>
      <x:c r="D26" s="1"/>
      <x:c r="E26" s="1"/>
      <x:c r="F26" s="1"/>
      <x:c r="G26" s="1"/>
      <x:c r="H26" s="1"/>
    </x:row>
    <x:row r="27">
      <x:c r="A27" s="1"/>
      <x:c r="B27" s="1"/>
      <x:c r="C27" s="1"/>
      <x:c r="D27" s="1"/>
      <x:c r="E27" s="1"/>
      <x:c r="F27" s="1"/>
      <x:c r="G27" s="1"/>
      <x:c r="H27" s="1"/>
    </x:row>
    <x:row r="28">
      <x:c r="A28" s="1"/>
      <x:c r="B28" s="1"/>
      <x:c r="C28" s="1"/>
      <x:c r="D28" s="1"/>
      <x:c r="E28" s="1"/>
      <x:c r="F28" s="1"/>
      <x:c r="G28" s="1"/>
      <x:c r="H28" s="1"/>
    </x:row>
    <x:row r="29">
      <x:c r="A29" s="1"/>
      <x:c r="B29" s="1"/>
      <x:c r="C29" s="1"/>
      <x:c r="D29" s="1"/>
      <x:c r="E29" s="1"/>
      <x:c r="F29" s="1"/>
      <x:c r="G29" s="1"/>
      <x:c r="H29" s="1"/>
    </x:row>
    <x:row r="30">
      <x:c r="A30" s="1"/>
      <x:c r="B30" s="1"/>
      <x:c r="C30" s="1"/>
      <x:c r="D30" s="1"/>
      <x:c r="E30" s="1"/>
      <x:c r="F30" s="1"/>
      <x:c r="G30" s="1"/>
      <x:c r="H30" s="1"/>
    </x:row>
  </x:sheetData>
  <x:mergeCells>
    <x:mergeCell ref="A2:H2"/>
    <x:mergeCell ref="A3:H3"/>
    <x:mergeCell ref="A23:A25"/>
    <x:mergeCell ref="B23:H25"/>
  </x:mergeCells>
  <x:pageMargins left="0.7" right="0.7" top="0.75" bottom="0.75" header="0.3" footer="0.3"/>
</x:worksheet>
</file>

<file path=xl/worksheets/sheet2.xml><?xml version="1.0" encoding="utf-8"?>
<x:worksheet xmlns:x="http://schemas.openxmlformats.org/spreadsheetml/2006/main">
  <x:sheetPr>
    <x:tabColor rgb="FF2F6F9F"/>
  </x:sheetPr>
  <x:sheetViews>
    <x:sheetView showGridLines="0" workbookViewId="0">
      <x:pane ySplit="6" topLeftCell="A7" activePane="bottomLeft" state="frozen"/>
    </x:sheetView>
  </x:sheetViews>
  <x:sheetFormatPr defaultRowHeight="15"/>
  <x:cols>
    <x:col min="1" max="1" width="14" hidden="0" customWidth="1"/>
    <x:col min="2" max="2" width="10" hidden="0" customWidth="1"/>
    <x:col min="3" max="3" width="13" hidden="0" customWidth="1"/>
    <x:col min="4" max="4" width="13" hidden="0" customWidth="1"/>
    <x:col min="5" max="5" width="29" hidden="0" customWidth="1"/>
    <x:col min="6" max="6" width="24" hidden="0" customWidth="1"/>
    <x:col min="7" max="7" width="17" hidden="0" customWidth="1"/>
    <x:col min="8" max="8" width="22" hidden="0" customWidth="1"/>
    <x:col min="9" max="9" width="11" hidden="0" customWidth="1"/>
    <x:col min="10" max="10" width="12" hidden="0" customWidth="1"/>
    <x:col min="11" max="11" width="12" hidden="0" customWidth="1"/>
    <x:col min="12" max="12" width="12" hidden="0" customWidth="1"/>
    <x:col min="13" max="13" width="12" hidden="0" customWidth="1"/>
    <x:col min="14" max="14" width="12" hidden="0" customWidth="1"/>
    <x:col min="15" max="15" width="32" hidden="0" customWidth="1"/>
  </x:cols>
  <x:sheetData>
    <x:row r="1">
      <x:c r="A1" s="1"/>
      <x:c r="B1" s="1"/>
      <x:c r="C1" s="1"/>
      <x:c r="D1" s="1"/>
      <x:c r="E1" s="1"/>
      <x:c r="F1" s="1"/>
      <x:c r="G1" s="1"/>
      <x:c r="H1" s="1"/>
      <x:c r="I1" s="1"/>
      <x:c r="J1" s="1"/>
      <x:c r="K1" s="1"/>
      <x:c r="L1" s="1"/>
      <x:c r="M1" s="1"/>
      <x:c r="N1" s="1"/>
      <x:c r="O1" s="1"/>
    </x:row>
    <x:row r="2" ht="26" customHeight="1">
      <x:c r="A2" s="2" t="str">
        <x:v>High School Transcript Builder</x:v>
      </x:c>
      <x:c r="B2" s="2" t="str">
        <x:v>High School Transcript Builder</x:v>
      </x:c>
      <x:c r="C2" s="2" t="str">
        <x:v>High School Transcript Builder</x:v>
      </x:c>
      <x:c r="D2" s="2" t="str">
        <x:v>High School Transcript Builder</x:v>
      </x:c>
      <x:c r="E2" s="2" t="str">
        <x:v>High School Transcript Builder</x:v>
      </x:c>
      <x:c r="F2" s="2" t="str">
        <x:v>High School Transcript Builder</x:v>
      </x:c>
      <x:c r="G2" s="2" t="str">
        <x:v>High School Transcript Builder</x:v>
      </x:c>
      <x:c r="H2" s="2" t="str">
        <x:v>High School Transcript Builder</x:v>
      </x:c>
      <x:c r="I2" s="2" t="str">
        <x:v>High School Transcript Builder</x:v>
      </x:c>
      <x:c r="J2" s="2" t="str">
        <x:v>High School Transcript Builder</x:v>
      </x:c>
      <x:c r="K2" s="2" t="str">
        <x:v>High School Transcript Builder</x:v>
      </x:c>
      <x:c r="L2" s="2" t="str">
        <x:v>High School Transcript Builder</x:v>
      </x:c>
      <x:c r="M2" s="2" t="str">
        <x:v>High School Transcript Builder</x:v>
      </x:c>
      <x:c r="N2" s="2" t="str">
        <x:v>High School Transcript Builder</x:v>
      </x:c>
      <x:c r="O2" s="2" t="str">
        <x:v>High School Transcript Builder</x:v>
      </x:c>
    </x:row>
    <x:row r="3">
      <x:c r="A3" s="24" t="str">
        <x:v>Student</x:v>
      </x:c>
      <x:c r="B3" s="24" t="str">
        <x:f>IF('Start Here'!B7="","",'Start Here'!B7)</x:f>
      </x:c>
      <x:c r="C3" s="24" t="str">
        <x:v>Credits earned</x:v>
      </x:c>
      <x:c r="D3" s="70" t="n">
        <x:f>SUM($K$7:$K$66)</x:f>
        <x:v>0</x:v>
      </x:c>
      <x:c r="E3" s="24" t="str">
        <x:v>Cumulative GPA</x:v>
      </x:c>
      <x:c r="F3" s="71" t="str">
        <x:f>IFERROR(SUM($M$7:$M$66)/SUM($N$7:$N$66),"")</x:f>
      </x:c>
      <x:c r="G3" s="24" t="str">
        <x:v>Expected graduation</x:v>
      </x:c>
      <x:c r="H3" s="72" t="str">
        <x:f>IF('Start Here'!B12="","",'Start Here'!B12)</x:f>
      </x:c>
      <x:c r="I3" s="24"/>
      <x:c r="J3" s="24"/>
      <x:c r="K3" s="24"/>
      <x:c r="L3" s="24"/>
      <x:c r="M3" s="24"/>
      <x:c r="N3" s="24"/>
      <x:c r="O3" s="24"/>
    </x:row>
    <x:row r="4">
      <x:c r="A4" s="1"/>
      <x:c r="B4" s="1"/>
      <x:c r="C4" s="1"/>
      <x:c r="D4" s="1"/>
      <x:c r="E4" s="1"/>
      <x:c r="F4" s="1"/>
      <x:c r="G4" s="1"/>
      <x:c r="H4" s="1"/>
      <x:c r="I4" s="1"/>
      <x:c r="J4" s="1"/>
      <x:c r="K4" s="1"/>
      <x:c r="L4" s="1"/>
      <x:c r="M4" s="1"/>
      <x:c r="N4" s="1"/>
      <x:c r="O4" s="1"/>
    </x:row>
    <x:row r="5">
      <x:c r="A5" s="1"/>
      <x:c r="B5" s="1"/>
      <x:c r="C5" s="1"/>
      <x:c r="D5" s="1"/>
      <x:c r="E5" s="1"/>
      <x:c r="F5" s="1"/>
      <x:c r="G5" s="1"/>
      <x:c r="H5" s="1"/>
      <x:c r="I5" s="1"/>
      <x:c r="J5" s="1"/>
      <x:c r="K5" s="1"/>
      <x:c r="L5" s="1"/>
      <x:c r="M5" s="1"/>
      <x:c r="N5" s="1"/>
      <x:c r="O5" s="1"/>
    </x:row>
    <x:row r="6" ht="38" customHeight="1">
      <x:c r="A6" s="76" t="str">
        <x:v>Academic year</x:v>
      </x:c>
      <x:c r="B6" s="77" t="str">
        <x:v>Grade level</x:v>
      </x:c>
      <x:c r="C6" s="77" t="str">
        <x:v>Term</x:v>
      </x:c>
      <x:c r="D6" s="77" t="str">
        <x:v>Status</x:v>
      </x:c>
      <x:c r="E6" s="77" t="str">
        <x:v>Course title</x:v>
      </x:c>
      <x:c r="F6" s="77" t="str">
        <x:v>Subject</x:v>
      </x:c>
      <x:c r="G6" s="77" t="str">
        <x:v>Course level</x:v>
      </x:c>
      <x:c r="H6" s="77" t="str">
        <x:v>Provider</x:v>
      </x:c>
      <x:c r="I6" s="77" t="str">
        <x:v>Final grade</x:v>
      </x:c>
      <x:c r="J6" s="77" t="str">
        <x:v>Credits planned</x:v>
      </x:c>
      <x:c r="K6" s="77" t="str">
        <x:v>Credits earned</x:v>
      </x:c>
      <x:c r="L6" s="77" t="str">
        <x:v>Grade points</x:v>
      </x:c>
      <x:c r="M6" s="77" t="str">
        <x:v>Quality points</x:v>
      </x:c>
      <x:c r="N6" s="77" t="str">
        <x:v>GPA credits</x:v>
      </x:c>
      <x:c r="O6" s="78" t="str">
        <x:v>Notes</x:v>
      </x:c>
    </x:row>
    <x:row r="7" ht="22" customHeight="1">
      <x:c r="A7" s="90"/>
      <x:c r="B7" s="90"/>
      <x:c r="C7" s="90"/>
      <x:c r="D7" s="90"/>
      <x:c r="E7" s="99"/>
      <x:c r="F7" s="90"/>
      <x:c r="G7" s="90"/>
      <x:c r="H7" s="90"/>
      <x:c r="I7" s="90"/>
      <x:c r="J7" s="91"/>
      <x:c r="K7" s="91"/>
      <x:c r="L7" s="92" t="str">
        <x:f>IFERROR(VLOOKUP(I7,'Setup &amp; Sources'!$A$7:$B$18,2,FALSE),"")</x:f>
      </x:c>
      <x:c r="M7" s="92" t="str">
        <x:f>IF(OR(K7="",L7=""),"",K7*L7)</x:f>
      </x:c>
      <x:c r="N7" s="92" t="str">
        <x:f>IF(L7="","",K7)</x:f>
      </x:c>
      <x:c r="O7" s="99"/>
    </x:row>
    <x:row r="8" ht="22" customHeight="1">
      <x:c r="A8" s="93"/>
      <x:c r="B8" s="93"/>
      <x:c r="C8" s="93"/>
      <x:c r="D8" s="93"/>
      <x:c r="E8" s="100"/>
      <x:c r="F8" s="93"/>
      <x:c r="G8" s="93"/>
      <x:c r="H8" s="93"/>
      <x:c r="I8" s="93"/>
      <x:c r="J8" s="94"/>
      <x:c r="K8" s="94"/>
      <x:c r="L8" s="95" t="str">
        <x:f>IFERROR(VLOOKUP(I8,'Setup &amp; Sources'!$A$7:$B$18,2,FALSE),"")</x:f>
      </x:c>
      <x:c r="M8" s="95" t="str">
        <x:f>IF(OR(K8="",L8=""),"",K8*L8)</x:f>
      </x:c>
      <x:c r="N8" s="95" t="str">
        <x:f>IF(L8="","",K8)</x:f>
      </x:c>
      <x:c r="O8" s="100"/>
    </x:row>
    <x:row r="9" ht="22" customHeight="1">
      <x:c r="A9" s="93"/>
      <x:c r="B9" s="93"/>
      <x:c r="C9" s="93"/>
      <x:c r="D9" s="93"/>
      <x:c r="E9" s="100"/>
      <x:c r="F9" s="93"/>
      <x:c r="G9" s="93"/>
      <x:c r="H9" s="93"/>
      <x:c r="I9" s="93"/>
      <x:c r="J9" s="94"/>
      <x:c r="K9" s="94"/>
      <x:c r="L9" s="95" t="str">
        <x:f>IFERROR(VLOOKUP(I9,'Setup &amp; Sources'!$A$7:$B$18,2,FALSE),"")</x:f>
      </x:c>
      <x:c r="M9" s="95" t="str">
        <x:f>IF(OR(K9="",L9=""),"",K9*L9)</x:f>
      </x:c>
      <x:c r="N9" s="95" t="str">
        <x:f>IF(L9="","",K9)</x:f>
      </x:c>
      <x:c r="O9" s="100"/>
    </x:row>
    <x:row r="10" ht="22" customHeight="1">
      <x:c r="A10" s="93"/>
      <x:c r="B10" s="93"/>
      <x:c r="C10" s="93"/>
      <x:c r="D10" s="93"/>
      <x:c r="E10" s="100"/>
      <x:c r="F10" s="93"/>
      <x:c r="G10" s="93"/>
      <x:c r="H10" s="93"/>
      <x:c r="I10" s="93"/>
      <x:c r="J10" s="94"/>
      <x:c r="K10" s="94"/>
      <x:c r="L10" s="95" t="str">
        <x:f>IFERROR(VLOOKUP(I10,'Setup &amp; Sources'!$A$7:$B$18,2,FALSE),"")</x:f>
      </x:c>
      <x:c r="M10" s="95" t="str">
        <x:f>IF(OR(K10="",L10=""),"",K10*L10)</x:f>
      </x:c>
      <x:c r="N10" s="95" t="str">
        <x:f>IF(L10="","",K10)</x:f>
      </x:c>
      <x:c r="O10" s="100"/>
    </x:row>
    <x:row r="11" ht="22" customHeight="1">
      <x:c r="A11" s="93"/>
      <x:c r="B11" s="93"/>
      <x:c r="C11" s="93"/>
      <x:c r="D11" s="93"/>
      <x:c r="E11" s="100"/>
      <x:c r="F11" s="93"/>
      <x:c r="G11" s="93"/>
      <x:c r="H11" s="93"/>
      <x:c r="I11" s="93"/>
      <x:c r="J11" s="94"/>
      <x:c r="K11" s="94"/>
      <x:c r="L11" s="95" t="str">
        <x:f>IFERROR(VLOOKUP(I11,'Setup &amp; Sources'!$A$7:$B$18,2,FALSE),"")</x:f>
      </x:c>
      <x:c r="M11" s="95" t="str">
        <x:f>IF(OR(K11="",L11=""),"",K11*L11)</x:f>
      </x:c>
      <x:c r="N11" s="95" t="str">
        <x:f>IF(L11="","",K11)</x:f>
      </x:c>
      <x:c r="O11" s="100"/>
    </x:row>
    <x:row r="12" ht="22" customHeight="1">
      <x:c r="A12" s="93"/>
      <x:c r="B12" s="93"/>
      <x:c r="C12" s="93"/>
      <x:c r="D12" s="93"/>
      <x:c r="E12" s="100"/>
      <x:c r="F12" s="93"/>
      <x:c r="G12" s="93"/>
      <x:c r="H12" s="93"/>
      <x:c r="I12" s="93"/>
      <x:c r="J12" s="94"/>
      <x:c r="K12" s="94"/>
      <x:c r="L12" s="95" t="str">
        <x:f>IFERROR(VLOOKUP(I12,'Setup &amp; Sources'!$A$7:$B$18,2,FALSE),"")</x:f>
      </x:c>
      <x:c r="M12" s="95" t="str">
        <x:f>IF(OR(K12="",L12=""),"",K12*L12)</x:f>
      </x:c>
      <x:c r="N12" s="95" t="str">
        <x:f>IF(L12="","",K12)</x:f>
      </x:c>
      <x:c r="O12" s="100"/>
    </x:row>
    <x:row r="13" ht="22" customHeight="1">
      <x:c r="A13" s="93"/>
      <x:c r="B13" s="93"/>
      <x:c r="C13" s="93"/>
      <x:c r="D13" s="93"/>
      <x:c r="E13" s="100"/>
      <x:c r="F13" s="93"/>
      <x:c r="G13" s="93"/>
      <x:c r="H13" s="93"/>
      <x:c r="I13" s="93"/>
      <x:c r="J13" s="94"/>
      <x:c r="K13" s="94"/>
      <x:c r="L13" s="95" t="str">
        <x:f>IFERROR(VLOOKUP(I13,'Setup &amp; Sources'!$A$7:$B$18,2,FALSE),"")</x:f>
      </x:c>
      <x:c r="M13" s="95" t="str">
        <x:f>IF(OR(K13="",L13=""),"",K13*L13)</x:f>
      </x:c>
      <x:c r="N13" s="95" t="str">
        <x:f>IF(L13="","",K13)</x:f>
      </x:c>
      <x:c r="O13" s="100"/>
    </x:row>
    <x:row r="14" ht="22" customHeight="1">
      <x:c r="A14" s="93"/>
      <x:c r="B14" s="93"/>
      <x:c r="C14" s="93"/>
      <x:c r="D14" s="93"/>
      <x:c r="E14" s="100"/>
      <x:c r="F14" s="93"/>
      <x:c r="G14" s="93"/>
      <x:c r="H14" s="93"/>
      <x:c r="I14" s="93"/>
      <x:c r="J14" s="94"/>
      <x:c r="K14" s="94"/>
      <x:c r="L14" s="95" t="str">
        <x:f>IFERROR(VLOOKUP(I14,'Setup &amp; Sources'!$A$7:$B$18,2,FALSE),"")</x:f>
      </x:c>
      <x:c r="M14" s="95" t="str">
        <x:f>IF(OR(K14="",L14=""),"",K14*L14)</x:f>
      </x:c>
      <x:c r="N14" s="95" t="str">
        <x:f>IF(L14="","",K14)</x:f>
      </x:c>
      <x:c r="O14" s="100"/>
    </x:row>
    <x:row r="15" ht="22" customHeight="1">
      <x:c r="A15" s="93"/>
      <x:c r="B15" s="93"/>
      <x:c r="C15" s="93"/>
      <x:c r="D15" s="93"/>
      <x:c r="E15" s="100"/>
      <x:c r="F15" s="93"/>
      <x:c r="G15" s="93"/>
      <x:c r="H15" s="93"/>
      <x:c r="I15" s="93"/>
      <x:c r="J15" s="94"/>
      <x:c r="K15" s="94"/>
      <x:c r="L15" s="95" t="str">
        <x:f>IFERROR(VLOOKUP(I15,'Setup &amp; Sources'!$A$7:$B$18,2,FALSE),"")</x:f>
      </x:c>
      <x:c r="M15" s="95" t="str">
        <x:f>IF(OR(K15="",L15=""),"",K15*L15)</x:f>
      </x:c>
      <x:c r="N15" s="95" t="str">
        <x:f>IF(L15="","",K15)</x:f>
      </x:c>
      <x:c r="O15" s="100"/>
    </x:row>
    <x:row r="16" ht="22" customHeight="1">
      <x:c r="A16" s="93"/>
      <x:c r="B16" s="93"/>
      <x:c r="C16" s="93"/>
      <x:c r="D16" s="93"/>
      <x:c r="E16" s="100"/>
      <x:c r="F16" s="93"/>
      <x:c r="G16" s="93"/>
      <x:c r="H16" s="93"/>
      <x:c r="I16" s="93"/>
      <x:c r="J16" s="94"/>
      <x:c r="K16" s="94"/>
      <x:c r="L16" s="95" t="str">
        <x:f>IFERROR(VLOOKUP(I16,'Setup &amp; Sources'!$A$7:$B$18,2,FALSE),"")</x:f>
      </x:c>
      <x:c r="M16" s="95" t="str">
        <x:f>IF(OR(K16="",L16=""),"",K16*L16)</x:f>
      </x:c>
      <x:c r="N16" s="95" t="str">
        <x:f>IF(L16="","",K16)</x:f>
      </x:c>
      <x:c r="O16" s="100"/>
    </x:row>
    <x:row r="17" ht="22" customHeight="1">
      <x:c r="A17" s="93"/>
      <x:c r="B17" s="93"/>
      <x:c r="C17" s="93"/>
      <x:c r="D17" s="93"/>
      <x:c r="E17" s="100"/>
      <x:c r="F17" s="93"/>
      <x:c r="G17" s="93"/>
      <x:c r="H17" s="93"/>
      <x:c r="I17" s="93"/>
      <x:c r="J17" s="94"/>
      <x:c r="K17" s="94"/>
      <x:c r="L17" s="95" t="str">
        <x:f>IFERROR(VLOOKUP(I17,'Setup &amp; Sources'!$A$7:$B$18,2,FALSE),"")</x:f>
      </x:c>
      <x:c r="M17" s="95" t="str">
        <x:f>IF(OR(K17="",L17=""),"",K17*L17)</x:f>
      </x:c>
      <x:c r="N17" s="95" t="str">
        <x:f>IF(L17="","",K17)</x:f>
      </x:c>
      <x:c r="O17" s="100"/>
    </x:row>
    <x:row r="18" ht="22" customHeight="1">
      <x:c r="A18" s="93"/>
      <x:c r="B18" s="93"/>
      <x:c r="C18" s="93"/>
      <x:c r="D18" s="93"/>
      <x:c r="E18" s="100"/>
      <x:c r="F18" s="93"/>
      <x:c r="G18" s="93"/>
      <x:c r="H18" s="93"/>
      <x:c r="I18" s="93"/>
      <x:c r="J18" s="94"/>
      <x:c r="K18" s="94"/>
      <x:c r="L18" s="95" t="str">
        <x:f>IFERROR(VLOOKUP(I18,'Setup &amp; Sources'!$A$7:$B$18,2,FALSE),"")</x:f>
      </x:c>
      <x:c r="M18" s="95" t="str">
        <x:f>IF(OR(K18="",L18=""),"",K18*L18)</x:f>
      </x:c>
      <x:c r="N18" s="95" t="str">
        <x:f>IF(L18="","",K18)</x:f>
      </x:c>
      <x:c r="O18" s="100"/>
    </x:row>
    <x:row r="19" ht="22" customHeight="1">
      <x:c r="A19" s="93"/>
      <x:c r="B19" s="93"/>
      <x:c r="C19" s="93"/>
      <x:c r="D19" s="93"/>
      <x:c r="E19" s="100"/>
      <x:c r="F19" s="93"/>
      <x:c r="G19" s="93"/>
      <x:c r="H19" s="93"/>
      <x:c r="I19" s="93"/>
      <x:c r="J19" s="94"/>
      <x:c r="K19" s="94"/>
      <x:c r="L19" s="95" t="str">
        <x:f>IFERROR(VLOOKUP(I19,'Setup &amp; Sources'!$A$7:$B$18,2,FALSE),"")</x:f>
      </x:c>
      <x:c r="M19" s="95" t="str">
        <x:f>IF(OR(K19="",L19=""),"",K19*L19)</x:f>
      </x:c>
      <x:c r="N19" s="95" t="str">
        <x:f>IF(L19="","",K19)</x:f>
      </x:c>
      <x:c r="O19" s="100"/>
    </x:row>
    <x:row r="20" ht="22" customHeight="1">
      <x:c r="A20" s="93"/>
      <x:c r="B20" s="93"/>
      <x:c r="C20" s="93"/>
      <x:c r="D20" s="93"/>
      <x:c r="E20" s="100"/>
      <x:c r="F20" s="93"/>
      <x:c r="G20" s="93"/>
      <x:c r="H20" s="93"/>
      <x:c r="I20" s="93"/>
      <x:c r="J20" s="94"/>
      <x:c r="K20" s="94"/>
      <x:c r="L20" s="95" t="str">
        <x:f>IFERROR(VLOOKUP(I20,'Setup &amp; Sources'!$A$7:$B$18,2,FALSE),"")</x:f>
      </x:c>
      <x:c r="M20" s="95" t="str">
        <x:f>IF(OR(K20="",L20=""),"",K20*L20)</x:f>
      </x:c>
      <x:c r="N20" s="95" t="str">
        <x:f>IF(L20="","",K20)</x:f>
      </x:c>
      <x:c r="O20" s="100"/>
    </x:row>
    <x:row r="21" ht="22" customHeight="1">
      <x:c r="A21" s="93"/>
      <x:c r="B21" s="93"/>
      <x:c r="C21" s="93"/>
      <x:c r="D21" s="93"/>
      <x:c r="E21" s="100"/>
      <x:c r="F21" s="93"/>
      <x:c r="G21" s="93"/>
      <x:c r="H21" s="93"/>
      <x:c r="I21" s="93"/>
      <x:c r="J21" s="94"/>
      <x:c r="K21" s="94"/>
      <x:c r="L21" s="95" t="str">
        <x:f>IFERROR(VLOOKUP(I21,'Setup &amp; Sources'!$A$7:$B$18,2,FALSE),"")</x:f>
      </x:c>
      <x:c r="M21" s="95" t="str">
        <x:f>IF(OR(K21="",L21=""),"",K21*L21)</x:f>
      </x:c>
      <x:c r="N21" s="95" t="str">
        <x:f>IF(L21="","",K21)</x:f>
      </x:c>
      <x:c r="O21" s="100"/>
    </x:row>
    <x:row r="22" ht="22" customHeight="1">
      <x:c r="A22" s="93"/>
      <x:c r="B22" s="93"/>
      <x:c r="C22" s="93"/>
      <x:c r="D22" s="93"/>
      <x:c r="E22" s="100"/>
      <x:c r="F22" s="93"/>
      <x:c r="G22" s="93"/>
      <x:c r="H22" s="93"/>
      <x:c r="I22" s="93"/>
      <x:c r="J22" s="94"/>
      <x:c r="K22" s="94"/>
      <x:c r="L22" s="95" t="str">
        <x:f>IFERROR(VLOOKUP(I22,'Setup &amp; Sources'!$A$7:$B$18,2,FALSE),"")</x:f>
      </x:c>
      <x:c r="M22" s="95" t="str">
        <x:f>IF(OR(K22="",L22=""),"",K22*L22)</x:f>
      </x:c>
      <x:c r="N22" s="95" t="str">
        <x:f>IF(L22="","",K22)</x:f>
      </x:c>
      <x:c r="O22" s="100"/>
    </x:row>
    <x:row r="23" ht="22" customHeight="1">
      <x:c r="A23" s="93"/>
      <x:c r="B23" s="93"/>
      <x:c r="C23" s="93"/>
      <x:c r="D23" s="93"/>
      <x:c r="E23" s="100"/>
      <x:c r="F23" s="93"/>
      <x:c r="G23" s="93"/>
      <x:c r="H23" s="93"/>
      <x:c r="I23" s="93"/>
      <x:c r="J23" s="94"/>
      <x:c r="K23" s="94"/>
      <x:c r="L23" s="95" t="str">
        <x:f>IFERROR(VLOOKUP(I23,'Setup &amp; Sources'!$A$7:$B$18,2,FALSE),"")</x:f>
      </x:c>
      <x:c r="M23" s="95" t="str">
        <x:f>IF(OR(K23="",L23=""),"",K23*L23)</x:f>
      </x:c>
      <x:c r="N23" s="95" t="str">
        <x:f>IF(L23="","",K23)</x:f>
      </x:c>
      <x:c r="O23" s="100"/>
    </x:row>
    <x:row r="24" ht="22" customHeight="1">
      <x:c r="A24" s="93"/>
      <x:c r="B24" s="93"/>
      <x:c r="C24" s="93"/>
      <x:c r="D24" s="93"/>
      <x:c r="E24" s="100"/>
      <x:c r="F24" s="93"/>
      <x:c r="G24" s="93"/>
      <x:c r="H24" s="93"/>
      <x:c r="I24" s="93"/>
      <x:c r="J24" s="94"/>
      <x:c r="K24" s="94"/>
      <x:c r="L24" s="95" t="str">
        <x:f>IFERROR(VLOOKUP(I24,'Setup &amp; Sources'!$A$7:$B$18,2,FALSE),"")</x:f>
      </x:c>
      <x:c r="M24" s="95" t="str">
        <x:f>IF(OR(K24="",L24=""),"",K24*L24)</x:f>
      </x:c>
      <x:c r="N24" s="95" t="str">
        <x:f>IF(L24="","",K24)</x:f>
      </x:c>
      <x:c r="O24" s="100"/>
    </x:row>
    <x:row r="25" ht="22" customHeight="1">
      <x:c r="A25" s="93"/>
      <x:c r="B25" s="93"/>
      <x:c r="C25" s="93"/>
      <x:c r="D25" s="93"/>
      <x:c r="E25" s="100"/>
      <x:c r="F25" s="93"/>
      <x:c r="G25" s="93"/>
      <x:c r="H25" s="93"/>
      <x:c r="I25" s="93"/>
      <x:c r="J25" s="94"/>
      <x:c r="K25" s="94"/>
      <x:c r="L25" s="95" t="str">
        <x:f>IFERROR(VLOOKUP(I25,'Setup &amp; Sources'!$A$7:$B$18,2,FALSE),"")</x:f>
      </x:c>
      <x:c r="M25" s="95" t="str">
        <x:f>IF(OR(K25="",L25=""),"",K25*L25)</x:f>
      </x:c>
      <x:c r="N25" s="95" t="str">
        <x:f>IF(L25="","",K25)</x:f>
      </x:c>
      <x:c r="O25" s="100"/>
    </x:row>
    <x:row r="26" ht="22" customHeight="1">
      <x:c r="A26" s="93"/>
      <x:c r="B26" s="93"/>
      <x:c r="C26" s="93"/>
      <x:c r="D26" s="93"/>
      <x:c r="E26" s="100"/>
      <x:c r="F26" s="93"/>
      <x:c r="G26" s="93"/>
      <x:c r="H26" s="93"/>
      <x:c r="I26" s="93"/>
      <x:c r="J26" s="94"/>
      <x:c r="K26" s="94"/>
      <x:c r="L26" s="95" t="str">
        <x:f>IFERROR(VLOOKUP(I26,'Setup &amp; Sources'!$A$7:$B$18,2,FALSE),"")</x:f>
      </x:c>
      <x:c r="M26" s="95" t="str">
        <x:f>IF(OR(K26="",L26=""),"",K26*L26)</x:f>
      </x:c>
      <x:c r="N26" s="95" t="str">
        <x:f>IF(L26="","",K26)</x:f>
      </x:c>
      <x:c r="O26" s="100"/>
    </x:row>
    <x:row r="27" ht="22" customHeight="1">
      <x:c r="A27" s="93"/>
      <x:c r="B27" s="93"/>
      <x:c r="C27" s="93"/>
      <x:c r="D27" s="93"/>
      <x:c r="E27" s="100"/>
      <x:c r="F27" s="93"/>
      <x:c r="G27" s="93"/>
      <x:c r="H27" s="93"/>
      <x:c r="I27" s="93"/>
      <x:c r="J27" s="94"/>
      <x:c r="K27" s="94"/>
      <x:c r="L27" s="95" t="str">
        <x:f>IFERROR(VLOOKUP(I27,'Setup &amp; Sources'!$A$7:$B$18,2,FALSE),"")</x:f>
      </x:c>
      <x:c r="M27" s="95" t="str">
        <x:f>IF(OR(K27="",L27=""),"",K27*L27)</x:f>
      </x:c>
      <x:c r="N27" s="95" t="str">
        <x:f>IF(L27="","",K27)</x:f>
      </x:c>
      <x:c r="O27" s="100"/>
    </x:row>
    <x:row r="28" ht="22" customHeight="1">
      <x:c r="A28" s="93"/>
      <x:c r="B28" s="93"/>
      <x:c r="C28" s="93"/>
      <x:c r="D28" s="93"/>
      <x:c r="E28" s="100"/>
      <x:c r="F28" s="93"/>
      <x:c r="G28" s="93"/>
      <x:c r="H28" s="93"/>
      <x:c r="I28" s="93"/>
      <x:c r="J28" s="94"/>
      <x:c r="K28" s="94"/>
      <x:c r="L28" s="95" t="str">
        <x:f>IFERROR(VLOOKUP(I28,'Setup &amp; Sources'!$A$7:$B$18,2,FALSE),"")</x:f>
      </x:c>
      <x:c r="M28" s="95" t="str">
        <x:f>IF(OR(K28="",L28=""),"",K28*L28)</x:f>
      </x:c>
      <x:c r="N28" s="95" t="str">
        <x:f>IF(L28="","",K28)</x:f>
      </x:c>
      <x:c r="O28" s="100"/>
    </x:row>
    <x:row r="29" ht="22" customHeight="1">
      <x:c r="A29" s="93"/>
      <x:c r="B29" s="93"/>
      <x:c r="C29" s="93"/>
      <x:c r="D29" s="93"/>
      <x:c r="E29" s="100"/>
      <x:c r="F29" s="93"/>
      <x:c r="G29" s="93"/>
      <x:c r="H29" s="93"/>
      <x:c r="I29" s="93"/>
      <x:c r="J29" s="94"/>
      <x:c r="K29" s="94"/>
      <x:c r="L29" s="95" t="str">
        <x:f>IFERROR(VLOOKUP(I29,'Setup &amp; Sources'!$A$7:$B$18,2,FALSE),"")</x:f>
      </x:c>
      <x:c r="M29" s="95" t="str">
        <x:f>IF(OR(K29="",L29=""),"",K29*L29)</x:f>
      </x:c>
      <x:c r="N29" s="95" t="str">
        <x:f>IF(L29="","",K29)</x:f>
      </x:c>
      <x:c r="O29" s="100"/>
    </x:row>
    <x:row r="30" ht="22" customHeight="1">
      <x:c r="A30" s="93"/>
      <x:c r="B30" s="93"/>
      <x:c r="C30" s="93"/>
      <x:c r="D30" s="93"/>
      <x:c r="E30" s="100"/>
      <x:c r="F30" s="93"/>
      <x:c r="G30" s="93"/>
      <x:c r="H30" s="93"/>
      <x:c r="I30" s="93"/>
      <x:c r="J30" s="94"/>
      <x:c r="K30" s="94"/>
      <x:c r="L30" s="95" t="str">
        <x:f>IFERROR(VLOOKUP(I30,'Setup &amp; Sources'!$A$7:$B$18,2,FALSE),"")</x:f>
      </x:c>
      <x:c r="M30" s="95" t="str">
        <x:f>IF(OR(K30="",L30=""),"",K30*L30)</x:f>
      </x:c>
      <x:c r="N30" s="95" t="str">
        <x:f>IF(L30="","",K30)</x:f>
      </x:c>
      <x:c r="O30" s="100"/>
    </x:row>
    <x:row r="31" ht="22" customHeight="1">
      <x:c r="A31" s="93"/>
      <x:c r="B31" s="93"/>
      <x:c r="C31" s="93"/>
      <x:c r="D31" s="93"/>
      <x:c r="E31" s="100"/>
      <x:c r="F31" s="93"/>
      <x:c r="G31" s="93"/>
      <x:c r="H31" s="93"/>
      <x:c r="I31" s="93"/>
      <x:c r="J31" s="94"/>
      <x:c r="K31" s="94"/>
      <x:c r="L31" s="95" t="str">
        <x:f>IFERROR(VLOOKUP(I31,'Setup &amp; Sources'!$A$7:$B$18,2,FALSE),"")</x:f>
      </x:c>
      <x:c r="M31" s="95" t="str">
        <x:f>IF(OR(K31="",L31=""),"",K31*L31)</x:f>
      </x:c>
      <x:c r="N31" s="95" t="str">
        <x:f>IF(L31="","",K31)</x:f>
      </x:c>
      <x:c r="O31" s="100"/>
    </x:row>
    <x:row r="32" ht="22" customHeight="1">
      <x:c r="A32" s="93"/>
      <x:c r="B32" s="93"/>
      <x:c r="C32" s="93"/>
      <x:c r="D32" s="93"/>
      <x:c r="E32" s="100"/>
      <x:c r="F32" s="93"/>
      <x:c r="G32" s="93"/>
      <x:c r="H32" s="93"/>
      <x:c r="I32" s="93"/>
      <x:c r="J32" s="94"/>
      <x:c r="K32" s="94"/>
      <x:c r="L32" s="95" t="str">
        <x:f>IFERROR(VLOOKUP(I32,'Setup &amp; Sources'!$A$7:$B$18,2,FALSE),"")</x:f>
      </x:c>
      <x:c r="M32" s="95" t="str">
        <x:f>IF(OR(K32="",L32=""),"",K32*L32)</x:f>
      </x:c>
      <x:c r="N32" s="95" t="str">
        <x:f>IF(L32="","",K32)</x:f>
      </x:c>
      <x:c r="O32" s="100"/>
    </x:row>
    <x:row r="33" ht="22" customHeight="1">
      <x:c r="A33" s="93"/>
      <x:c r="B33" s="93"/>
      <x:c r="C33" s="93"/>
      <x:c r="D33" s="93"/>
      <x:c r="E33" s="100"/>
      <x:c r="F33" s="93"/>
      <x:c r="G33" s="93"/>
      <x:c r="H33" s="93"/>
      <x:c r="I33" s="93"/>
      <x:c r="J33" s="94"/>
      <x:c r="K33" s="94"/>
      <x:c r="L33" s="95" t="str">
        <x:f>IFERROR(VLOOKUP(I33,'Setup &amp; Sources'!$A$7:$B$18,2,FALSE),"")</x:f>
      </x:c>
      <x:c r="M33" s="95" t="str">
        <x:f>IF(OR(K33="",L33=""),"",K33*L33)</x:f>
      </x:c>
      <x:c r="N33" s="95" t="str">
        <x:f>IF(L33="","",K33)</x:f>
      </x:c>
      <x:c r="O33" s="100"/>
    </x:row>
    <x:row r="34" ht="22" customHeight="1">
      <x:c r="A34" s="93"/>
      <x:c r="B34" s="93"/>
      <x:c r="C34" s="93"/>
      <x:c r="D34" s="93"/>
      <x:c r="E34" s="100"/>
      <x:c r="F34" s="93"/>
      <x:c r="G34" s="93"/>
      <x:c r="H34" s="93"/>
      <x:c r="I34" s="93"/>
      <x:c r="J34" s="94"/>
      <x:c r="K34" s="94"/>
      <x:c r="L34" s="95" t="str">
        <x:f>IFERROR(VLOOKUP(I34,'Setup &amp; Sources'!$A$7:$B$18,2,FALSE),"")</x:f>
      </x:c>
      <x:c r="M34" s="95" t="str">
        <x:f>IF(OR(K34="",L34=""),"",K34*L34)</x:f>
      </x:c>
      <x:c r="N34" s="95" t="str">
        <x:f>IF(L34="","",K34)</x:f>
      </x:c>
      <x:c r="O34" s="100"/>
    </x:row>
    <x:row r="35" ht="22" customHeight="1">
      <x:c r="A35" s="93"/>
      <x:c r="B35" s="93"/>
      <x:c r="C35" s="93"/>
      <x:c r="D35" s="93"/>
      <x:c r="E35" s="100"/>
      <x:c r="F35" s="93"/>
      <x:c r="G35" s="93"/>
      <x:c r="H35" s="93"/>
      <x:c r="I35" s="93"/>
      <x:c r="J35" s="94"/>
      <x:c r="K35" s="94"/>
      <x:c r="L35" s="95" t="str">
        <x:f>IFERROR(VLOOKUP(I35,'Setup &amp; Sources'!$A$7:$B$18,2,FALSE),"")</x:f>
      </x:c>
      <x:c r="M35" s="95" t="str">
        <x:f>IF(OR(K35="",L35=""),"",K35*L35)</x:f>
      </x:c>
      <x:c r="N35" s="95" t="str">
        <x:f>IF(L35="","",K35)</x:f>
      </x:c>
      <x:c r="O35" s="100"/>
    </x:row>
    <x:row r="36" ht="22" customHeight="1">
      <x:c r="A36" s="93"/>
      <x:c r="B36" s="93"/>
      <x:c r="C36" s="93"/>
      <x:c r="D36" s="93"/>
      <x:c r="E36" s="100"/>
      <x:c r="F36" s="93"/>
      <x:c r="G36" s="93"/>
      <x:c r="H36" s="93"/>
      <x:c r="I36" s="93"/>
      <x:c r="J36" s="94"/>
      <x:c r="K36" s="94"/>
      <x:c r="L36" s="95" t="str">
        <x:f>IFERROR(VLOOKUP(I36,'Setup &amp; Sources'!$A$7:$B$18,2,FALSE),"")</x:f>
      </x:c>
      <x:c r="M36" s="95" t="str">
        <x:f>IF(OR(K36="",L36=""),"",K36*L36)</x:f>
      </x:c>
      <x:c r="N36" s="95" t="str">
        <x:f>IF(L36="","",K36)</x:f>
      </x:c>
      <x:c r="O36" s="100"/>
    </x:row>
    <x:row r="37" ht="22" customHeight="1">
      <x:c r="A37" s="93"/>
      <x:c r="B37" s="93"/>
      <x:c r="C37" s="93"/>
      <x:c r="D37" s="93"/>
      <x:c r="E37" s="100"/>
      <x:c r="F37" s="93"/>
      <x:c r="G37" s="93"/>
      <x:c r="H37" s="93"/>
      <x:c r="I37" s="93"/>
      <x:c r="J37" s="94"/>
      <x:c r="K37" s="94"/>
      <x:c r="L37" s="95" t="str">
        <x:f>IFERROR(VLOOKUP(I37,'Setup &amp; Sources'!$A$7:$B$18,2,FALSE),"")</x:f>
      </x:c>
      <x:c r="M37" s="95" t="str">
        <x:f>IF(OR(K37="",L37=""),"",K37*L37)</x:f>
      </x:c>
      <x:c r="N37" s="95" t="str">
        <x:f>IF(L37="","",K37)</x:f>
      </x:c>
      <x:c r="O37" s="100"/>
    </x:row>
    <x:row r="38" ht="22" customHeight="1">
      <x:c r="A38" s="93"/>
      <x:c r="B38" s="93"/>
      <x:c r="C38" s="93"/>
      <x:c r="D38" s="93"/>
      <x:c r="E38" s="100"/>
      <x:c r="F38" s="93"/>
      <x:c r="G38" s="93"/>
      <x:c r="H38" s="93"/>
      <x:c r="I38" s="93"/>
      <x:c r="J38" s="94"/>
      <x:c r="K38" s="94"/>
      <x:c r="L38" s="95" t="str">
        <x:f>IFERROR(VLOOKUP(I38,'Setup &amp; Sources'!$A$7:$B$18,2,FALSE),"")</x:f>
      </x:c>
      <x:c r="M38" s="95" t="str">
        <x:f>IF(OR(K38="",L38=""),"",K38*L38)</x:f>
      </x:c>
      <x:c r="N38" s="95" t="str">
        <x:f>IF(L38="","",K38)</x:f>
      </x:c>
      <x:c r="O38" s="100"/>
    </x:row>
    <x:row r="39" ht="22" customHeight="1">
      <x:c r="A39" s="93"/>
      <x:c r="B39" s="93"/>
      <x:c r="C39" s="93"/>
      <x:c r="D39" s="93"/>
      <x:c r="E39" s="100"/>
      <x:c r="F39" s="93"/>
      <x:c r="G39" s="93"/>
      <x:c r="H39" s="93"/>
      <x:c r="I39" s="93"/>
      <x:c r="J39" s="94"/>
      <x:c r="K39" s="94"/>
      <x:c r="L39" s="95" t="str">
        <x:f>IFERROR(VLOOKUP(I39,'Setup &amp; Sources'!$A$7:$B$18,2,FALSE),"")</x:f>
      </x:c>
      <x:c r="M39" s="95" t="str">
        <x:f>IF(OR(K39="",L39=""),"",K39*L39)</x:f>
      </x:c>
      <x:c r="N39" s="95" t="str">
        <x:f>IF(L39="","",K39)</x:f>
      </x:c>
      <x:c r="O39" s="100"/>
    </x:row>
    <x:row r="40" ht="22" customHeight="1">
      <x:c r="A40" s="93"/>
      <x:c r="B40" s="93"/>
      <x:c r="C40" s="93"/>
      <x:c r="D40" s="93"/>
      <x:c r="E40" s="100"/>
      <x:c r="F40" s="93"/>
      <x:c r="G40" s="93"/>
      <x:c r="H40" s="93"/>
      <x:c r="I40" s="93"/>
      <x:c r="J40" s="94"/>
      <x:c r="K40" s="94"/>
      <x:c r="L40" s="95" t="str">
        <x:f>IFERROR(VLOOKUP(I40,'Setup &amp; Sources'!$A$7:$B$18,2,FALSE),"")</x:f>
      </x:c>
      <x:c r="M40" s="95" t="str">
        <x:f>IF(OR(K40="",L40=""),"",K40*L40)</x:f>
      </x:c>
      <x:c r="N40" s="95" t="str">
        <x:f>IF(L40="","",K40)</x:f>
      </x:c>
      <x:c r="O40" s="100"/>
    </x:row>
    <x:row r="41" ht="22" customHeight="1">
      <x:c r="A41" s="93"/>
      <x:c r="B41" s="93"/>
      <x:c r="C41" s="93"/>
      <x:c r="D41" s="93"/>
      <x:c r="E41" s="100"/>
      <x:c r="F41" s="93"/>
      <x:c r="G41" s="93"/>
      <x:c r="H41" s="93"/>
      <x:c r="I41" s="93"/>
      <x:c r="J41" s="94"/>
      <x:c r="K41" s="94"/>
      <x:c r="L41" s="95" t="str">
        <x:f>IFERROR(VLOOKUP(I41,'Setup &amp; Sources'!$A$7:$B$18,2,FALSE),"")</x:f>
      </x:c>
      <x:c r="M41" s="95" t="str">
        <x:f>IF(OR(K41="",L41=""),"",K41*L41)</x:f>
      </x:c>
      <x:c r="N41" s="95" t="str">
        <x:f>IF(L41="","",K41)</x:f>
      </x:c>
      <x:c r="O41" s="100"/>
    </x:row>
    <x:row r="42" ht="22" customHeight="1">
      <x:c r="A42" s="93"/>
      <x:c r="B42" s="93"/>
      <x:c r="C42" s="93"/>
      <x:c r="D42" s="93"/>
      <x:c r="E42" s="100"/>
      <x:c r="F42" s="93"/>
      <x:c r="G42" s="93"/>
      <x:c r="H42" s="93"/>
      <x:c r="I42" s="93"/>
      <x:c r="J42" s="94"/>
      <x:c r="K42" s="94"/>
      <x:c r="L42" s="95" t="str">
        <x:f>IFERROR(VLOOKUP(I42,'Setup &amp; Sources'!$A$7:$B$18,2,FALSE),"")</x:f>
      </x:c>
      <x:c r="M42" s="95" t="str">
        <x:f>IF(OR(K42="",L42=""),"",K42*L42)</x:f>
      </x:c>
      <x:c r="N42" s="95" t="str">
        <x:f>IF(L42="","",K42)</x:f>
      </x:c>
      <x:c r="O42" s="100"/>
    </x:row>
    <x:row r="43" ht="22" customHeight="1">
      <x:c r="A43" s="93"/>
      <x:c r="B43" s="93"/>
      <x:c r="C43" s="93"/>
      <x:c r="D43" s="93"/>
      <x:c r="E43" s="100"/>
      <x:c r="F43" s="93"/>
      <x:c r="G43" s="93"/>
      <x:c r="H43" s="93"/>
      <x:c r="I43" s="93"/>
      <x:c r="J43" s="94"/>
      <x:c r="K43" s="94"/>
      <x:c r="L43" s="95" t="str">
        <x:f>IFERROR(VLOOKUP(I43,'Setup &amp; Sources'!$A$7:$B$18,2,FALSE),"")</x:f>
      </x:c>
      <x:c r="M43" s="95" t="str">
        <x:f>IF(OR(K43="",L43=""),"",K43*L43)</x:f>
      </x:c>
      <x:c r="N43" s="95" t="str">
        <x:f>IF(L43="","",K43)</x:f>
      </x:c>
      <x:c r="O43" s="100"/>
    </x:row>
    <x:row r="44" ht="22" customHeight="1">
      <x:c r="A44" s="93"/>
      <x:c r="B44" s="93"/>
      <x:c r="C44" s="93"/>
      <x:c r="D44" s="93"/>
      <x:c r="E44" s="100"/>
      <x:c r="F44" s="93"/>
      <x:c r="G44" s="93"/>
      <x:c r="H44" s="93"/>
      <x:c r="I44" s="93"/>
      <x:c r="J44" s="94"/>
      <x:c r="K44" s="94"/>
      <x:c r="L44" s="95" t="str">
        <x:f>IFERROR(VLOOKUP(I44,'Setup &amp; Sources'!$A$7:$B$18,2,FALSE),"")</x:f>
      </x:c>
      <x:c r="M44" s="95" t="str">
        <x:f>IF(OR(K44="",L44=""),"",K44*L44)</x:f>
      </x:c>
      <x:c r="N44" s="95" t="str">
        <x:f>IF(L44="","",K44)</x:f>
      </x:c>
      <x:c r="O44" s="100"/>
    </x:row>
    <x:row r="45" ht="22" customHeight="1">
      <x:c r="A45" s="93"/>
      <x:c r="B45" s="93"/>
      <x:c r="C45" s="93"/>
      <x:c r="D45" s="93"/>
      <x:c r="E45" s="100"/>
      <x:c r="F45" s="93"/>
      <x:c r="G45" s="93"/>
      <x:c r="H45" s="93"/>
      <x:c r="I45" s="93"/>
      <x:c r="J45" s="94"/>
      <x:c r="K45" s="94"/>
      <x:c r="L45" s="95" t="str">
        <x:f>IFERROR(VLOOKUP(I45,'Setup &amp; Sources'!$A$7:$B$18,2,FALSE),"")</x:f>
      </x:c>
      <x:c r="M45" s="95" t="str">
        <x:f>IF(OR(K45="",L45=""),"",K45*L45)</x:f>
      </x:c>
      <x:c r="N45" s="95" t="str">
        <x:f>IF(L45="","",K45)</x:f>
      </x:c>
      <x:c r="O45" s="100"/>
    </x:row>
    <x:row r="46" ht="22" customHeight="1">
      <x:c r="A46" s="93"/>
      <x:c r="B46" s="93"/>
      <x:c r="C46" s="93"/>
      <x:c r="D46" s="93"/>
      <x:c r="E46" s="100"/>
      <x:c r="F46" s="93"/>
      <x:c r="G46" s="93"/>
      <x:c r="H46" s="93"/>
      <x:c r="I46" s="93"/>
      <x:c r="J46" s="94"/>
      <x:c r="K46" s="94"/>
      <x:c r="L46" s="95" t="str">
        <x:f>IFERROR(VLOOKUP(I46,'Setup &amp; Sources'!$A$7:$B$18,2,FALSE),"")</x:f>
      </x:c>
      <x:c r="M46" s="95" t="str">
        <x:f>IF(OR(K46="",L46=""),"",K46*L46)</x:f>
      </x:c>
      <x:c r="N46" s="95" t="str">
        <x:f>IF(L46="","",K46)</x:f>
      </x:c>
      <x:c r="O46" s="100"/>
    </x:row>
    <x:row r="47" ht="22" customHeight="1">
      <x:c r="A47" s="93"/>
      <x:c r="B47" s="93"/>
      <x:c r="C47" s="93"/>
      <x:c r="D47" s="93"/>
      <x:c r="E47" s="100"/>
      <x:c r="F47" s="93"/>
      <x:c r="G47" s="93"/>
      <x:c r="H47" s="93"/>
      <x:c r="I47" s="93"/>
      <x:c r="J47" s="94"/>
      <x:c r="K47" s="94"/>
      <x:c r="L47" s="95" t="str">
        <x:f>IFERROR(VLOOKUP(I47,'Setup &amp; Sources'!$A$7:$B$18,2,FALSE),"")</x:f>
      </x:c>
      <x:c r="M47" s="95" t="str">
        <x:f>IF(OR(K47="",L47=""),"",K47*L47)</x:f>
      </x:c>
      <x:c r="N47" s="95" t="str">
        <x:f>IF(L47="","",K47)</x:f>
      </x:c>
      <x:c r="O47" s="100"/>
    </x:row>
    <x:row r="48" ht="22" customHeight="1">
      <x:c r="A48" s="93"/>
      <x:c r="B48" s="93"/>
      <x:c r="C48" s="93"/>
      <x:c r="D48" s="93"/>
      <x:c r="E48" s="100"/>
      <x:c r="F48" s="93"/>
      <x:c r="G48" s="93"/>
      <x:c r="H48" s="93"/>
      <x:c r="I48" s="93"/>
      <x:c r="J48" s="94"/>
      <x:c r="K48" s="94"/>
      <x:c r="L48" s="95" t="str">
        <x:f>IFERROR(VLOOKUP(I48,'Setup &amp; Sources'!$A$7:$B$18,2,FALSE),"")</x:f>
      </x:c>
      <x:c r="M48" s="95" t="str">
        <x:f>IF(OR(K48="",L48=""),"",K48*L48)</x:f>
      </x:c>
      <x:c r="N48" s="95" t="str">
        <x:f>IF(L48="","",K48)</x:f>
      </x:c>
      <x:c r="O48" s="100"/>
    </x:row>
    <x:row r="49" ht="22" customHeight="1">
      <x:c r="A49" s="93"/>
      <x:c r="B49" s="93"/>
      <x:c r="C49" s="93"/>
      <x:c r="D49" s="93"/>
      <x:c r="E49" s="100"/>
      <x:c r="F49" s="93"/>
      <x:c r="G49" s="93"/>
      <x:c r="H49" s="93"/>
      <x:c r="I49" s="93"/>
      <x:c r="J49" s="94"/>
      <x:c r="K49" s="94"/>
      <x:c r="L49" s="95" t="str">
        <x:f>IFERROR(VLOOKUP(I49,'Setup &amp; Sources'!$A$7:$B$18,2,FALSE),"")</x:f>
      </x:c>
      <x:c r="M49" s="95" t="str">
        <x:f>IF(OR(K49="",L49=""),"",K49*L49)</x:f>
      </x:c>
      <x:c r="N49" s="95" t="str">
        <x:f>IF(L49="","",K49)</x:f>
      </x:c>
      <x:c r="O49" s="100"/>
    </x:row>
    <x:row r="50" ht="22" customHeight="1">
      <x:c r="A50" s="93"/>
      <x:c r="B50" s="93"/>
      <x:c r="C50" s="93"/>
      <x:c r="D50" s="93"/>
      <x:c r="E50" s="100"/>
      <x:c r="F50" s="93"/>
      <x:c r="G50" s="93"/>
      <x:c r="H50" s="93"/>
      <x:c r="I50" s="93"/>
      <x:c r="J50" s="94"/>
      <x:c r="K50" s="94"/>
      <x:c r="L50" s="95" t="str">
        <x:f>IFERROR(VLOOKUP(I50,'Setup &amp; Sources'!$A$7:$B$18,2,FALSE),"")</x:f>
      </x:c>
      <x:c r="M50" s="95" t="str">
        <x:f>IF(OR(K50="",L50=""),"",K50*L50)</x:f>
      </x:c>
      <x:c r="N50" s="95" t="str">
        <x:f>IF(L50="","",K50)</x:f>
      </x:c>
      <x:c r="O50" s="100"/>
    </x:row>
    <x:row r="51" ht="22" customHeight="1">
      <x:c r="A51" s="93"/>
      <x:c r="B51" s="93"/>
      <x:c r="C51" s="93"/>
      <x:c r="D51" s="93"/>
      <x:c r="E51" s="100"/>
      <x:c r="F51" s="93"/>
      <x:c r="G51" s="93"/>
      <x:c r="H51" s="93"/>
      <x:c r="I51" s="93"/>
      <x:c r="J51" s="94"/>
      <x:c r="K51" s="94"/>
      <x:c r="L51" s="95" t="str">
        <x:f>IFERROR(VLOOKUP(I51,'Setup &amp; Sources'!$A$7:$B$18,2,FALSE),"")</x:f>
      </x:c>
      <x:c r="M51" s="95" t="str">
        <x:f>IF(OR(K51="",L51=""),"",K51*L51)</x:f>
      </x:c>
      <x:c r="N51" s="95" t="str">
        <x:f>IF(L51="","",K51)</x:f>
      </x:c>
      <x:c r="O51" s="100"/>
    </x:row>
    <x:row r="52" ht="22" customHeight="1">
      <x:c r="A52" s="93"/>
      <x:c r="B52" s="93"/>
      <x:c r="C52" s="93"/>
      <x:c r="D52" s="93"/>
      <x:c r="E52" s="100"/>
      <x:c r="F52" s="93"/>
      <x:c r="G52" s="93"/>
      <x:c r="H52" s="93"/>
      <x:c r="I52" s="93"/>
      <x:c r="J52" s="94"/>
      <x:c r="K52" s="94"/>
      <x:c r="L52" s="95" t="str">
        <x:f>IFERROR(VLOOKUP(I52,'Setup &amp; Sources'!$A$7:$B$18,2,FALSE),"")</x:f>
      </x:c>
      <x:c r="M52" s="95" t="str">
        <x:f>IF(OR(K52="",L52=""),"",K52*L52)</x:f>
      </x:c>
      <x:c r="N52" s="95" t="str">
        <x:f>IF(L52="","",K52)</x:f>
      </x:c>
      <x:c r="O52" s="100"/>
    </x:row>
    <x:row r="53" ht="22" customHeight="1">
      <x:c r="A53" s="93"/>
      <x:c r="B53" s="93"/>
      <x:c r="C53" s="93"/>
      <x:c r="D53" s="93"/>
      <x:c r="E53" s="100"/>
      <x:c r="F53" s="93"/>
      <x:c r="G53" s="93"/>
      <x:c r="H53" s="93"/>
      <x:c r="I53" s="93"/>
      <x:c r="J53" s="94"/>
      <x:c r="K53" s="94"/>
      <x:c r="L53" s="95" t="str">
        <x:f>IFERROR(VLOOKUP(I53,'Setup &amp; Sources'!$A$7:$B$18,2,FALSE),"")</x:f>
      </x:c>
      <x:c r="M53" s="95" t="str">
        <x:f>IF(OR(K53="",L53=""),"",K53*L53)</x:f>
      </x:c>
      <x:c r="N53" s="95" t="str">
        <x:f>IF(L53="","",K53)</x:f>
      </x:c>
      <x:c r="O53" s="100"/>
    </x:row>
    <x:row r="54" ht="22" customHeight="1">
      <x:c r="A54" s="93"/>
      <x:c r="B54" s="93"/>
      <x:c r="C54" s="93"/>
      <x:c r="D54" s="93"/>
      <x:c r="E54" s="100"/>
      <x:c r="F54" s="93"/>
      <x:c r="G54" s="93"/>
      <x:c r="H54" s="93"/>
      <x:c r="I54" s="93"/>
      <x:c r="J54" s="94"/>
      <x:c r="K54" s="94"/>
      <x:c r="L54" s="95" t="str">
        <x:f>IFERROR(VLOOKUP(I54,'Setup &amp; Sources'!$A$7:$B$18,2,FALSE),"")</x:f>
      </x:c>
      <x:c r="M54" s="95" t="str">
        <x:f>IF(OR(K54="",L54=""),"",K54*L54)</x:f>
      </x:c>
      <x:c r="N54" s="95" t="str">
        <x:f>IF(L54="","",K54)</x:f>
      </x:c>
      <x:c r="O54" s="100"/>
    </x:row>
    <x:row r="55" ht="22" customHeight="1">
      <x:c r="A55" s="93"/>
      <x:c r="B55" s="93"/>
      <x:c r="C55" s="93"/>
      <x:c r="D55" s="93"/>
      <x:c r="E55" s="100"/>
      <x:c r="F55" s="93"/>
      <x:c r="G55" s="93"/>
      <x:c r="H55" s="93"/>
      <x:c r="I55" s="93"/>
      <x:c r="J55" s="94"/>
      <x:c r="K55" s="94"/>
      <x:c r="L55" s="95" t="str">
        <x:f>IFERROR(VLOOKUP(I55,'Setup &amp; Sources'!$A$7:$B$18,2,FALSE),"")</x:f>
      </x:c>
      <x:c r="M55" s="95" t="str">
        <x:f>IF(OR(K55="",L55=""),"",K55*L55)</x:f>
      </x:c>
      <x:c r="N55" s="95" t="str">
        <x:f>IF(L55="","",K55)</x:f>
      </x:c>
      <x:c r="O55" s="100"/>
    </x:row>
    <x:row r="56" ht="22" customHeight="1">
      <x:c r="A56" s="93"/>
      <x:c r="B56" s="93"/>
      <x:c r="C56" s="93"/>
      <x:c r="D56" s="93"/>
      <x:c r="E56" s="100"/>
      <x:c r="F56" s="93"/>
      <x:c r="G56" s="93"/>
      <x:c r="H56" s="93"/>
      <x:c r="I56" s="93"/>
      <x:c r="J56" s="94"/>
      <x:c r="K56" s="94"/>
      <x:c r="L56" s="95" t="str">
        <x:f>IFERROR(VLOOKUP(I56,'Setup &amp; Sources'!$A$7:$B$18,2,FALSE),"")</x:f>
      </x:c>
      <x:c r="M56" s="95" t="str">
        <x:f>IF(OR(K56="",L56=""),"",K56*L56)</x:f>
      </x:c>
      <x:c r="N56" s="95" t="str">
        <x:f>IF(L56="","",K56)</x:f>
      </x:c>
      <x:c r="O56" s="100"/>
    </x:row>
    <x:row r="57" ht="22" customHeight="1">
      <x:c r="A57" s="93"/>
      <x:c r="B57" s="93"/>
      <x:c r="C57" s="93"/>
      <x:c r="D57" s="93"/>
      <x:c r="E57" s="100"/>
      <x:c r="F57" s="93"/>
      <x:c r="G57" s="93"/>
      <x:c r="H57" s="93"/>
      <x:c r="I57" s="93"/>
      <x:c r="J57" s="94"/>
      <x:c r="K57" s="94"/>
      <x:c r="L57" s="95" t="str">
        <x:f>IFERROR(VLOOKUP(I57,'Setup &amp; Sources'!$A$7:$B$18,2,FALSE),"")</x:f>
      </x:c>
      <x:c r="M57" s="95" t="str">
        <x:f>IF(OR(K57="",L57=""),"",K57*L57)</x:f>
      </x:c>
      <x:c r="N57" s="95" t="str">
        <x:f>IF(L57="","",K57)</x:f>
      </x:c>
      <x:c r="O57" s="100"/>
    </x:row>
    <x:row r="58" ht="22" customHeight="1">
      <x:c r="A58" s="93"/>
      <x:c r="B58" s="93"/>
      <x:c r="C58" s="93"/>
      <x:c r="D58" s="93"/>
      <x:c r="E58" s="100"/>
      <x:c r="F58" s="93"/>
      <x:c r="G58" s="93"/>
      <x:c r="H58" s="93"/>
      <x:c r="I58" s="93"/>
      <x:c r="J58" s="94"/>
      <x:c r="K58" s="94"/>
      <x:c r="L58" s="95" t="str">
        <x:f>IFERROR(VLOOKUP(I58,'Setup &amp; Sources'!$A$7:$B$18,2,FALSE),"")</x:f>
      </x:c>
      <x:c r="M58" s="95" t="str">
        <x:f>IF(OR(K58="",L58=""),"",K58*L58)</x:f>
      </x:c>
      <x:c r="N58" s="95" t="str">
        <x:f>IF(L58="","",K58)</x:f>
      </x:c>
      <x:c r="O58" s="100"/>
    </x:row>
    <x:row r="59" ht="22" customHeight="1">
      <x:c r="A59" s="93"/>
      <x:c r="B59" s="93"/>
      <x:c r="C59" s="93"/>
      <x:c r="D59" s="93"/>
      <x:c r="E59" s="100"/>
      <x:c r="F59" s="93"/>
      <x:c r="G59" s="93"/>
      <x:c r="H59" s="93"/>
      <x:c r="I59" s="93"/>
      <x:c r="J59" s="94"/>
      <x:c r="K59" s="94"/>
      <x:c r="L59" s="95" t="str">
        <x:f>IFERROR(VLOOKUP(I59,'Setup &amp; Sources'!$A$7:$B$18,2,FALSE),"")</x:f>
      </x:c>
      <x:c r="M59" s="95" t="str">
        <x:f>IF(OR(K59="",L59=""),"",K59*L59)</x:f>
      </x:c>
      <x:c r="N59" s="95" t="str">
        <x:f>IF(L59="","",K59)</x:f>
      </x:c>
      <x:c r="O59" s="100"/>
    </x:row>
    <x:row r="60" ht="22" customHeight="1">
      <x:c r="A60" s="93"/>
      <x:c r="B60" s="93"/>
      <x:c r="C60" s="93"/>
      <x:c r="D60" s="93"/>
      <x:c r="E60" s="100"/>
      <x:c r="F60" s="93"/>
      <x:c r="G60" s="93"/>
      <x:c r="H60" s="93"/>
      <x:c r="I60" s="93"/>
      <x:c r="J60" s="94"/>
      <x:c r="K60" s="94"/>
      <x:c r="L60" s="95" t="str">
        <x:f>IFERROR(VLOOKUP(I60,'Setup &amp; Sources'!$A$7:$B$18,2,FALSE),"")</x:f>
      </x:c>
      <x:c r="M60" s="95" t="str">
        <x:f>IF(OR(K60="",L60=""),"",K60*L60)</x:f>
      </x:c>
      <x:c r="N60" s="95" t="str">
        <x:f>IF(L60="","",K60)</x:f>
      </x:c>
      <x:c r="O60" s="100"/>
    </x:row>
    <x:row r="61" ht="22" customHeight="1">
      <x:c r="A61" s="93"/>
      <x:c r="B61" s="93"/>
      <x:c r="C61" s="93"/>
      <x:c r="D61" s="93"/>
      <x:c r="E61" s="100"/>
      <x:c r="F61" s="93"/>
      <x:c r="G61" s="93"/>
      <x:c r="H61" s="93"/>
      <x:c r="I61" s="93"/>
      <x:c r="J61" s="94"/>
      <x:c r="K61" s="94"/>
      <x:c r="L61" s="95" t="str">
        <x:f>IFERROR(VLOOKUP(I61,'Setup &amp; Sources'!$A$7:$B$18,2,FALSE),"")</x:f>
      </x:c>
      <x:c r="M61" s="95" t="str">
        <x:f>IF(OR(K61="",L61=""),"",K61*L61)</x:f>
      </x:c>
      <x:c r="N61" s="95" t="str">
        <x:f>IF(L61="","",K61)</x:f>
      </x:c>
      <x:c r="O61" s="100"/>
    </x:row>
    <x:row r="62" ht="22" customHeight="1">
      <x:c r="A62" s="93"/>
      <x:c r="B62" s="93"/>
      <x:c r="C62" s="93"/>
      <x:c r="D62" s="93"/>
      <x:c r="E62" s="100"/>
      <x:c r="F62" s="93"/>
      <x:c r="G62" s="93"/>
      <x:c r="H62" s="93"/>
      <x:c r="I62" s="93"/>
      <x:c r="J62" s="94"/>
      <x:c r="K62" s="94"/>
      <x:c r="L62" s="95" t="str">
        <x:f>IFERROR(VLOOKUP(I62,'Setup &amp; Sources'!$A$7:$B$18,2,FALSE),"")</x:f>
      </x:c>
      <x:c r="M62" s="95" t="str">
        <x:f>IF(OR(K62="",L62=""),"",K62*L62)</x:f>
      </x:c>
      <x:c r="N62" s="95" t="str">
        <x:f>IF(L62="","",K62)</x:f>
      </x:c>
      <x:c r="O62" s="100"/>
    </x:row>
    <x:row r="63" ht="22" customHeight="1">
      <x:c r="A63" s="93"/>
      <x:c r="B63" s="93"/>
      <x:c r="C63" s="93"/>
      <x:c r="D63" s="93"/>
      <x:c r="E63" s="100"/>
      <x:c r="F63" s="93"/>
      <x:c r="G63" s="93"/>
      <x:c r="H63" s="93"/>
      <x:c r="I63" s="93"/>
      <x:c r="J63" s="94"/>
      <x:c r="K63" s="94"/>
      <x:c r="L63" s="95" t="str">
        <x:f>IFERROR(VLOOKUP(I63,'Setup &amp; Sources'!$A$7:$B$18,2,FALSE),"")</x:f>
      </x:c>
      <x:c r="M63" s="95" t="str">
        <x:f>IF(OR(K63="",L63=""),"",K63*L63)</x:f>
      </x:c>
      <x:c r="N63" s="95" t="str">
        <x:f>IF(L63="","",K63)</x:f>
      </x:c>
      <x:c r="O63" s="100"/>
    </x:row>
    <x:row r="64" ht="22" customHeight="1">
      <x:c r="A64" s="93"/>
      <x:c r="B64" s="93"/>
      <x:c r="C64" s="93"/>
      <x:c r="D64" s="93"/>
      <x:c r="E64" s="100"/>
      <x:c r="F64" s="93"/>
      <x:c r="G64" s="93"/>
      <x:c r="H64" s="93"/>
      <x:c r="I64" s="93"/>
      <x:c r="J64" s="94"/>
      <x:c r="K64" s="94"/>
      <x:c r="L64" s="95" t="str">
        <x:f>IFERROR(VLOOKUP(I64,'Setup &amp; Sources'!$A$7:$B$18,2,FALSE),"")</x:f>
      </x:c>
      <x:c r="M64" s="95" t="str">
        <x:f>IF(OR(K64="",L64=""),"",K64*L64)</x:f>
      </x:c>
      <x:c r="N64" s="95" t="str">
        <x:f>IF(L64="","",K64)</x:f>
      </x:c>
      <x:c r="O64" s="100"/>
    </x:row>
    <x:row r="65" ht="22" customHeight="1">
      <x:c r="A65" s="93"/>
      <x:c r="B65" s="93"/>
      <x:c r="C65" s="93"/>
      <x:c r="D65" s="93"/>
      <x:c r="E65" s="100"/>
      <x:c r="F65" s="93"/>
      <x:c r="G65" s="93"/>
      <x:c r="H65" s="93"/>
      <x:c r="I65" s="93"/>
      <x:c r="J65" s="94"/>
      <x:c r="K65" s="94"/>
      <x:c r="L65" s="95" t="str">
        <x:f>IFERROR(VLOOKUP(I65,'Setup &amp; Sources'!$A$7:$B$18,2,FALSE),"")</x:f>
      </x:c>
      <x:c r="M65" s="95" t="str">
        <x:f>IF(OR(K65="",L65=""),"",K65*L65)</x:f>
      </x:c>
      <x:c r="N65" s="95" t="str">
        <x:f>IF(L65="","",K65)</x:f>
      </x:c>
      <x:c r="O65" s="100"/>
    </x:row>
    <x:row r="66" ht="22" customHeight="1">
      <x:c r="A66" s="96"/>
      <x:c r="B66" s="96"/>
      <x:c r="C66" s="96"/>
      <x:c r="D66" s="96"/>
      <x:c r="E66" s="101"/>
      <x:c r="F66" s="96"/>
      <x:c r="G66" s="96"/>
      <x:c r="H66" s="96"/>
      <x:c r="I66" s="96"/>
      <x:c r="J66" s="97"/>
      <x:c r="K66" s="97"/>
      <x:c r="L66" s="98" t="str">
        <x:f>IFERROR(VLOOKUP(I66,'Setup &amp; Sources'!$A$7:$B$18,2,FALSE),"")</x:f>
      </x:c>
      <x:c r="M66" s="98" t="str">
        <x:f>IF(OR(K66="",L66=""),"",K66*L66)</x:f>
      </x:c>
      <x:c r="N66" s="98" t="str">
        <x:f>IF(L66="","",K66)</x:f>
      </x:c>
      <x:c r="O66" s="101"/>
    </x:row>
    <x:row r="67">
      <x:c r="A67" s="1"/>
      <x:c r="B67" s="1"/>
      <x:c r="C67" s="1"/>
      <x:c r="D67" s="1"/>
      <x:c r="E67" s="1"/>
      <x:c r="F67" s="1"/>
      <x:c r="G67" s="1"/>
      <x:c r="H67" s="1"/>
      <x:c r="I67" s="1"/>
      <x:c r="J67" s="1"/>
      <x:c r="K67" s="1"/>
      <x:c r="L67" s="1"/>
      <x:c r="M67" s="1"/>
      <x:c r="N67" s="1"/>
      <x:c r="O67" s="1"/>
    </x:row>
    <x:row r="68">
      <x:c r="A68" s="53" t="str">
        <x:v>Transcript note</x:v>
      </x:c>
      <x:c r="B68" s="54" t="str">
        <x:v>Grades and credit values should follow the policy used by the parent-administrator or diploma-issuing school. Only label a course AP when the course is authorized to use that designation. Keep supporting records for transfer, dual-enrollment, project-based, work-based, and custom learning.</x:v>
      </x:c>
      <x:c r="C68" s="54"/>
      <x:c r="D68" s="54"/>
      <x:c r="E68" s="54"/>
      <x:c r="F68" s="54"/>
      <x:c r="G68" s="54"/>
      <x:c r="H68" s="54"/>
      <x:c r="I68" s="54"/>
      <x:c r="J68" s="54"/>
      <x:c r="K68" s="54"/>
      <x:c r="L68" s="54"/>
      <x:c r="M68" s="54"/>
      <x:c r="N68" s="54"/>
      <x:c r="O68" s="55"/>
    </x:row>
    <x:row r="69">
      <x:c r="A69" s="56"/>
      <x:c r="B69" s="52"/>
      <x:c r="C69" s="52"/>
      <x:c r="D69" s="52"/>
      <x:c r="E69" s="52"/>
      <x:c r="F69" s="52"/>
      <x:c r="G69" s="52"/>
      <x:c r="H69" s="52"/>
      <x:c r="I69" s="52"/>
      <x:c r="J69" s="52"/>
      <x:c r="K69" s="52"/>
      <x:c r="L69" s="52"/>
      <x:c r="M69" s="52"/>
      <x:c r="N69" s="52"/>
      <x:c r="O69" s="57"/>
    </x:row>
    <x:row r="70">
      <x:c r="A70" s="58"/>
      <x:c r="B70" s="59"/>
      <x:c r="C70" s="59"/>
      <x:c r="D70" s="59"/>
      <x:c r="E70" s="59"/>
      <x:c r="F70" s="59"/>
      <x:c r="G70" s="59"/>
      <x:c r="H70" s="59"/>
      <x:c r="I70" s="59"/>
      <x:c r="J70" s="59"/>
      <x:c r="K70" s="59"/>
      <x:c r="L70" s="59"/>
      <x:c r="M70" s="59"/>
      <x:c r="N70" s="59"/>
      <x:c r="O70" s="60"/>
    </x:row>
  </x:sheetData>
  <x:mergeCells>
    <x:mergeCell ref="A2:O2"/>
    <x:mergeCell ref="A68:A70"/>
    <x:mergeCell ref="B68:O70"/>
  </x:mergeCells>
  <x:conditionalFormatting sqref="D7:D66">
    <x:cfRule type="containsText" dxfId="0" priority="1" operator="containsText" text="Completed"/>
    <x:cfRule type="containsText" dxfId="1" priority="2" operator="containsText" text="In Progress"/>
    <x:cfRule type="containsText" dxfId="2" priority="3" operator="containsText" text="Planned"/>
  </x:conditionalFormatting>
  <x:dataValidations count="6">
    <x:dataValidation type="list" sqref="B7:B66">
      <x:formula1>"8,9,10,11,12"</x:formula1>
    </x:dataValidation>
    <x:dataValidation type="list" sqref="C7:C66">
      <x:formula1>"Full Year,Semester 1,Semester 2,Quarter,Summer"</x:formula1>
    </x:dataValidation>
    <x:dataValidation type="list" sqref="D7:D66">
      <x:formula1>"Completed,In Progress,Planned"</x:formula1>
    </x:dataValidation>
    <x:dataValidation type="list" sqref="F7:F66">
      <x:formula1>"English/Language Arts,Mathematics,Science,Social Studies,Health &amp; Physical Education,Visual/Performing Arts,World Language,Financial Literacy,Electives,Other"</x:formula1>
    </x:dataValidation>
    <x:dataValidation type="list" sqref="G7:G66">
      <x:formula1>"Standard,Honors,AP,Dual Enrollment,College,Career/Technical,Custom"</x:formula1>
    </x:dataValidation>
    <x:dataValidation type="list" sqref="I7:I66">
      <x:formula1>"A+,A,A-,B+,B,B-,C+,C,C-,D,F,P,W,I"</x:formula1>
    </x:dataValidation>
  </x:dataValidations>
  <x:pageMargins left="0.7" right="0.7" top="0.75" bottom="0.75" header="0.3" footer="0.3"/>
</x:worksheet>
</file>

<file path=xl/worksheets/sheet3.xml><?xml version="1.0" encoding="utf-8"?>
<x:worksheet xmlns:x="http://schemas.openxmlformats.org/spreadsheetml/2006/main">
  <x:sheetPr>
    <x:tabColor rgb="FF2A9D8F"/>
  </x:sheetPr>
  <x:sheetViews>
    <x:sheetView showGridLines="0" workbookViewId="0">
      <x:pane ySplit="6" topLeftCell="A7" activePane="bottomLeft" state="frozen"/>
    </x:sheetView>
  </x:sheetViews>
  <x:sheetFormatPr defaultRowHeight="15"/>
  <x:cols>
    <x:col min="1" max="1" width="39" hidden="0" customWidth="1"/>
    <x:col min="2" max="2" width="15" hidden="0" customWidth="1"/>
    <x:col min="3" max="3" width="42" hidden="0" customWidth="1"/>
    <x:col min="4" max="4" width="15" hidden="0" customWidth="1"/>
    <x:col min="5" max="5" width="15" hidden="0" customWidth="1"/>
    <x:col min="6" max="6" width="15" hidden="0" customWidth="1"/>
    <x:col min="7" max="7" width="15" hidden="0" customWidth="1"/>
  </x:cols>
  <x:sheetData>
    <x:row r="1">
      <x:c r="A1" s="1"/>
      <x:c r="B1" s="1"/>
      <x:c r="C1" s="1"/>
      <x:c r="D1" s="1"/>
      <x:c r="E1" s="1"/>
      <x:c r="F1" s="1"/>
      <x:c r="G1" s="1"/>
    </x:row>
    <x:row r="2" ht="26" customHeight="1">
      <x:c r="A2" s="2" t="str">
        <x:v>Graduation Credit Audit</x:v>
      </x:c>
      <x:c r="B2" s="2" t="str">
        <x:v>Graduation Credit Audit</x:v>
      </x:c>
      <x:c r="C2" s="2" t="str">
        <x:v>Graduation Credit Audit</x:v>
      </x:c>
      <x:c r="D2" s="2" t="str">
        <x:v>Graduation Credit Audit</x:v>
      </x:c>
      <x:c r="E2" s="2" t="str">
        <x:v>Graduation Credit Audit</x:v>
      </x:c>
      <x:c r="F2" s="2" t="str">
        <x:v>Graduation Credit Audit</x:v>
      </x:c>
      <x:c r="G2" s="2" t="str">
        <x:v>Graduation Credit Audit</x:v>
      </x:c>
    </x:row>
    <x:row r="3" ht="27" customHeight="1">
      <x:c r="A3" s="53" t="str">
        <x:v>Planning default</x:v>
      </x:c>
      <x:c r="B3" s="54" t="str">
        <x:v>The requirements below total 24 credits and are an editable example—not a universal rule. Replace every yellow requirement cell with the current requirements that apply to this student.</x:v>
      </x:c>
      <x:c r="C3" s="54"/>
      <x:c r="D3" s="54"/>
      <x:c r="E3" s="54"/>
      <x:c r="F3" s="54"/>
      <x:c r="G3" s="55"/>
    </x:row>
    <x:row r="4" ht="27" customHeight="1">
      <x:c r="A4" s="58"/>
      <x:c r="B4" s="59"/>
      <x:c r="C4" s="59"/>
      <x:c r="D4" s="59"/>
      <x:c r="E4" s="59"/>
      <x:c r="F4" s="59"/>
      <x:c r="G4" s="60"/>
    </x:row>
    <x:row r="5">
      <x:c r="A5" s="1"/>
      <x:c r="B5" s="1"/>
      <x:c r="C5" s="1"/>
      <x:c r="D5" s="1"/>
      <x:c r="E5" s="1"/>
      <x:c r="F5" s="1"/>
      <x:c r="G5" s="1"/>
    </x:row>
    <x:row r="6" ht="34" customHeight="1">
      <x:c r="A6" s="76" t="str">
        <x:v>Subject area</x:v>
      </x:c>
      <x:c r="B6" s="77" t="str">
        <x:v>Required credits</x:v>
      </x:c>
      <x:c r="C6" s="77" t="str">
        <x:v>Earned</x:v>
      </x:c>
      <x:c r="D6" s="77" t="str">
        <x:v>In progress</x:v>
      </x:c>
      <x:c r="E6" s="77" t="str">
        <x:v>Planned</x:v>
      </x:c>
      <x:c r="F6" s="77" t="str">
        <x:v>Remaining</x:v>
      </x:c>
      <x:c r="G6" s="78" t="str">
        <x:v>Status</x:v>
      </x:c>
    </x:row>
    <x:row r="7">
      <x:c r="A7" s="103" t="str">
        <x:v>English/Language Arts</x:v>
      </x:c>
      <x:c r="B7" s="82" t="n">
        <x:v>4</x:v>
      </x:c>
      <x:c r="C7" s="104" t="n">
        <x:f>SUMIFS(Transcript!$K$7:$K$66,Transcript!$F$7:$F$66,$A7,Transcript!$D$7:$D$66,"Completed")</x:f>
        <x:v>0</x:v>
      </x:c>
      <x:c r="D7" s="104" t="n">
        <x:f>SUMIFS(Transcript!$J$7:$J$66,Transcript!$F$7:$F$66,$A7,Transcript!$D$7:$D$66,"In Progress")</x:f>
        <x:v>0</x:v>
      </x:c>
      <x:c r="E7" s="104" t="n">
        <x:f>SUMIFS(Transcript!$J$7:$J$66,Transcript!$F$7:$F$66,$A7,Transcript!$D$7:$D$66,"Planned")</x:f>
        <x:v>0</x:v>
      </x:c>
      <x:c r="F7" s="104" t="n">
        <x:f>MAX(0,B7-C7-D7-E7)</x:f>
        <x:v>4</x:v>
      </x:c>
      <x:c r="G7" s="103" t="str">
        <x:f>IF(B7="","Set requirement",IF(C7&gt;=B7,"Complete",IF(C7+D7+E7&gt;=B7,"On track","Gap")))</x:f>
        <x:v>Gap</x:v>
      </x:c>
    </x:row>
    <x:row r="8">
      <x:c r="A8" s="105" t="str">
        <x:v>Mathematics</x:v>
      </x:c>
      <x:c r="B8" s="85" t="n">
        <x:v>4</x:v>
      </x:c>
      <x:c r="C8" s="106" t="n">
        <x:f>SUMIFS(Transcript!$K$7:$K$66,Transcript!$F$7:$F$66,$A8,Transcript!$D$7:$D$66,"Completed")</x:f>
        <x:v>0</x:v>
      </x:c>
      <x:c r="D8" s="106" t="n">
        <x:f>SUMIFS(Transcript!$J$7:$J$66,Transcript!$F$7:$F$66,$A8,Transcript!$D$7:$D$66,"In Progress")</x:f>
        <x:v>0</x:v>
      </x:c>
      <x:c r="E8" s="106" t="n">
        <x:f>SUMIFS(Transcript!$J$7:$J$66,Transcript!$F$7:$F$66,$A8,Transcript!$D$7:$D$66,"Planned")</x:f>
        <x:v>0</x:v>
      </x:c>
      <x:c r="F8" s="106" t="n">
        <x:f>MAX(0,B8-C8-D8-E8)</x:f>
        <x:v>4</x:v>
      </x:c>
      <x:c r="G8" s="105" t="str">
        <x:f>IF(B8="","Set requirement",IF(C8&gt;=B8,"Complete",IF(C8+D8+E8&gt;=B8,"On track","Gap")))</x:f>
        <x:v>Gap</x:v>
      </x:c>
    </x:row>
    <x:row r="9">
      <x:c r="A9" s="105" t="str">
        <x:v>Science</x:v>
      </x:c>
      <x:c r="B9" s="85" t="n">
        <x:v>3</x:v>
      </x:c>
      <x:c r="C9" s="106" t="n">
        <x:f>SUMIFS(Transcript!$K$7:$K$66,Transcript!$F$7:$F$66,$A9,Transcript!$D$7:$D$66,"Completed")</x:f>
        <x:v>0</x:v>
      </x:c>
      <x:c r="D9" s="106" t="n">
        <x:f>SUMIFS(Transcript!$J$7:$J$66,Transcript!$F$7:$F$66,$A9,Transcript!$D$7:$D$66,"In Progress")</x:f>
        <x:v>0</x:v>
      </x:c>
      <x:c r="E9" s="106" t="n">
        <x:f>SUMIFS(Transcript!$J$7:$J$66,Transcript!$F$7:$F$66,$A9,Transcript!$D$7:$D$66,"Planned")</x:f>
        <x:v>0</x:v>
      </x:c>
      <x:c r="F9" s="106" t="n">
        <x:f>MAX(0,B9-C9-D9-E9)</x:f>
        <x:v>3</x:v>
      </x:c>
      <x:c r="G9" s="105" t="str">
        <x:f>IF(B9="","Set requirement",IF(C9&gt;=B9,"Complete",IF(C9+D9+E9&gt;=B9,"On track","Gap")))</x:f>
        <x:v>Gap</x:v>
      </x:c>
    </x:row>
    <x:row r="10">
      <x:c r="A10" s="105" t="str">
        <x:v>Social Studies</x:v>
      </x:c>
      <x:c r="B10" s="85" t="n">
        <x:v>3</x:v>
      </x:c>
      <x:c r="C10" s="106" t="n">
        <x:f>SUMIFS(Transcript!$K$7:$K$66,Transcript!$F$7:$F$66,$A10,Transcript!$D$7:$D$66,"Completed")</x:f>
        <x:v>0</x:v>
      </x:c>
      <x:c r="D10" s="106" t="n">
        <x:f>SUMIFS(Transcript!$J$7:$J$66,Transcript!$F$7:$F$66,$A10,Transcript!$D$7:$D$66,"In Progress")</x:f>
        <x:v>0</x:v>
      </x:c>
      <x:c r="E10" s="106" t="n">
        <x:f>SUMIFS(Transcript!$J$7:$J$66,Transcript!$F$7:$F$66,$A10,Transcript!$D$7:$D$66,"Planned")</x:f>
        <x:v>0</x:v>
      </x:c>
      <x:c r="F10" s="106" t="n">
        <x:f>MAX(0,B10-C10-D10-E10)</x:f>
        <x:v>3</x:v>
      </x:c>
      <x:c r="G10" s="105" t="str">
        <x:f>IF(B10="","Set requirement",IF(C10&gt;=B10,"Complete",IF(C10+D10+E10&gt;=B10,"On track","Gap")))</x:f>
        <x:v>Gap</x:v>
      </x:c>
    </x:row>
    <x:row r="11">
      <x:c r="A11" s="105" t="str">
        <x:v>Health &amp; Physical Education</x:v>
      </x:c>
      <x:c r="B11" s="85" t="n">
        <x:v>1</x:v>
      </x:c>
      <x:c r="C11" s="106" t="n">
        <x:f>SUMIFS(Transcript!$K$7:$K$66,Transcript!$F$7:$F$66,$A11,Transcript!$D$7:$D$66,"Completed")</x:f>
        <x:v>0</x:v>
      </x:c>
      <x:c r="D11" s="106" t="n">
        <x:f>SUMIFS(Transcript!$J$7:$J$66,Transcript!$F$7:$F$66,$A11,Transcript!$D$7:$D$66,"In Progress")</x:f>
        <x:v>0</x:v>
      </x:c>
      <x:c r="E11" s="106" t="n">
        <x:f>SUMIFS(Transcript!$J$7:$J$66,Transcript!$F$7:$F$66,$A11,Transcript!$D$7:$D$66,"Planned")</x:f>
        <x:v>0</x:v>
      </x:c>
      <x:c r="F11" s="106" t="n">
        <x:f>MAX(0,B11-C11-D11-E11)</x:f>
        <x:v>1</x:v>
      </x:c>
      <x:c r="G11" s="105" t="str">
        <x:f>IF(B11="","Set requirement",IF(C11&gt;=B11,"Complete",IF(C11+D11+E11&gt;=B11,"On track","Gap")))</x:f>
        <x:v>Gap</x:v>
      </x:c>
    </x:row>
    <x:row r="12">
      <x:c r="A12" s="105" t="str">
        <x:v>Visual/Performing Arts</x:v>
      </x:c>
      <x:c r="B12" s="85" t="n">
        <x:v>1</x:v>
      </x:c>
      <x:c r="C12" s="106" t="n">
        <x:f>SUMIFS(Transcript!$K$7:$K$66,Transcript!$F$7:$F$66,$A12,Transcript!$D$7:$D$66,"Completed")</x:f>
        <x:v>0</x:v>
      </x:c>
      <x:c r="D12" s="106" t="n">
        <x:f>SUMIFS(Transcript!$J$7:$J$66,Transcript!$F$7:$F$66,$A12,Transcript!$D$7:$D$66,"In Progress")</x:f>
        <x:v>0</x:v>
      </x:c>
      <x:c r="E12" s="106" t="n">
        <x:f>SUMIFS(Transcript!$J$7:$J$66,Transcript!$F$7:$F$66,$A12,Transcript!$D$7:$D$66,"Planned")</x:f>
        <x:v>0</x:v>
      </x:c>
      <x:c r="F12" s="106" t="n">
        <x:f>MAX(0,B12-C12-D12-E12)</x:f>
        <x:v>1</x:v>
      </x:c>
      <x:c r="G12" s="105" t="str">
        <x:f>IF(B12="","Set requirement",IF(C12&gt;=B12,"Complete",IF(C12+D12+E12&gt;=B12,"On track","Gap")))</x:f>
        <x:v>Gap</x:v>
      </x:c>
    </x:row>
    <x:row r="13">
      <x:c r="A13" s="105" t="str">
        <x:v>World Language</x:v>
      </x:c>
      <x:c r="B13" s="85" t="n">
        <x:v>2</x:v>
      </x:c>
      <x:c r="C13" s="106" t="n">
        <x:f>SUMIFS(Transcript!$K$7:$K$66,Transcript!$F$7:$F$66,$A13,Transcript!$D$7:$D$66,"Completed")</x:f>
        <x:v>0</x:v>
      </x:c>
      <x:c r="D13" s="106" t="n">
        <x:f>SUMIFS(Transcript!$J$7:$J$66,Transcript!$F$7:$F$66,$A13,Transcript!$D$7:$D$66,"In Progress")</x:f>
        <x:v>0</x:v>
      </x:c>
      <x:c r="E13" s="106" t="n">
        <x:f>SUMIFS(Transcript!$J$7:$J$66,Transcript!$F$7:$F$66,$A13,Transcript!$D$7:$D$66,"Planned")</x:f>
        <x:v>0</x:v>
      </x:c>
      <x:c r="F13" s="106" t="n">
        <x:f>MAX(0,B13-C13-D13-E13)</x:f>
        <x:v>2</x:v>
      </x:c>
      <x:c r="G13" s="105" t="str">
        <x:f>IF(B13="","Set requirement",IF(C13&gt;=B13,"Complete",IF(C13+D13+E13&gt;=B13,"On track","Gap")))</x:f>
        <x:v>Gap</x:v>
      </x:c>
    </x:row>
    <x:row r="14">
      <x:c r="A14" s="105" t="str">
        <x:v>Financial Literacy</x:v>
      </x:c>
      <x:c r="B14" s="85" t="n">
        <x:v>0.5</x:v>
      </x:c>
      <x:c r="C14" s="106" t="n">
        <x:f>SUMIFS(Transcript!$K$7:$K$66,Transcript!$F$7:$F$66,$A14,Transcript!$D$7:$D$66,"Completed")</x:f>
        <x:v>0</x:v>
      </x:c>
      <x:c r="D14" s="106" t="n">
        <x:f>SUMIFS(Transcript!$J$7:$J$66,Transcript!$F$7:$F$66,$A14,Transcript!$D$7:$D$66,"In Progress")</x:f>
        <x:v>0</x:v>
      </x:c>
      <x:c r="E14" s="106" t="n">
        <x:f>SUMIFS(Transcript!$J$7:$J$66,Transcript!$F$7:$F$66,$A14,Transcript!$D$7:$D$66,"Planned")</x:f>
        <x:v>0</x:v>
      </x:c>
      <x:c r="F14" s="106" t="n">
        <x:f>MAX(0,B14-C14-D14-E14)</x:f>
        <x:v>0.5</x:v>
      </x:c>
      <x:c r="G14" s="105" t="str">
        <x:f>IF(B14="","Set requirement",IF(C14&gt;=B14,"Complete",IF(C14+D14+E14&gt;=B14,"On track","Gap")))</x:f>
        <x:v>Gap</x:v>
      </x:c>
    </x:row>
    <x:row r="15">
      <x:c r="A15" s="105" t="str">
        <x:v>Electives</x:v>
      </x:c>
      <x:c r="B15" s="85" t="n">
        <x:v>5.5</x:v>
      </x:c>
      <x:c r="C15" s="106" t="n">
        <x:f>SUMIFS(Transcript!$K$7:$K$66,Transcript!$F$7:$F$66,$A15,Transcript!$D$7:$D$66,"Completed")</x:f>
        <x:v>0</x:v>
      </x:c>
      <x:c r="D15" s="106" t="n">
        <x:f>SUMIFS(Transcript!$J$7:$J$66,Transcript!$F$7:$F$66,$A15,Transcript!$D$7:$D$66,"In Progress")</x:f>
        <x:v>0</x:v>
      </x:c>
      <x:c r="E15" s="106" t="n">
        <x:f>SUMIFS(Transcript!$J$7:$J$66,Transcript!$F$7:$F$66,$A15,Transcript!$D$7:$D$66,"Planned")</x:f>
        <x:v>0</x:v>
      </x:c>
      <x:c r="F15" s="106" t="n">
        <x:f>MAX(0,B15-C15-D15-E15)</x:f>
        <x:v>5.5</x:v>
      </x:c>
      <x:c r="G15" s="105" t="str">
        <x:f>IF(B15="","Set requirement",IF(C15&gt;=B15,"Complete",IF(C15+D15+E15&gt;=B15,"On track","Gap")))</x:f>
        <x:v>Gap</x:v>
      </x:c>
    </x:row>
    <x:row r="16">
      <x:c r="A16" s="107" t="str">
        <x:v>Other</x:v>
      </x:c>
      <x:c r="B16" s="88" t="n">
        <x:v>0</x:v>
      </x:c>
      <x:c r="C16" s="108" t="n">
        <x:f>SUMIFS(Transcript!$K$7:$K$66,Transcript!$F$7:$F$66,$A16,Transcript!$D$7:$D$66,"Completed")</x:f>
        <x:v>0</x:v>
      </x:c>
      <x:c r="D16" s="108" t="n">
        <x:f>SUMIFS(Transcript!$J$7:$J$66,Transcript!$F$7:$F$66,$A16,Transcript!$D$7:$D$66,"In Progress")</x:f>
        <x:v>0</x:v>
      </x:c>
      <x:c r="E16" s="108" t="n">
        <x:f>SUMIFS(Transcript!$J$7:$J$66,Transcript!$F$7:$F$66,$A16,Transcript!$D$7:$D$66,"Planned")</x:f>
        <x:v>0</x:v>
      </x:c>
      <x:c r="F16" s="108" t="n">
        <x:f>MAX(0,B16-C16-D16-E16)</x:f>
        <x:v>0</x:v>
      </x:c>
      <x:c r="G16" s="107" t="str">
        <x:f>IF(B16="","Set requirement",IF(C16&gt;=B16,"Complete",IF(C16+D16+E16&gt;=B16,"On track","Gap")))</x:f>
        <x:v>Set requirement</x:v>
      </x:c>
    </x:row>
    <x:row r="17">
      <x:c r="A17" s="7" t="str">
        <x:v>TOTAL</x:v>
      </x:c>
      <x:c r="B17" s="109" t="n">
        <x:f>SUM(B7:B16)</x:f>
        <x:v>24</x:v>
      </x:c>
      <x:c r="C17" s="109" t="n">
        <x:f>SUM(C7:C16)</x:f>
        <x:v>0</x:v>
      </x:c>
      <x:c r="D17" s="109" t="n">
        <x:f>SUM(D7:D16)</x:f>
        <x:v>0</x:v>
      </x:c>
      <x:c r="E17" s="109" t="n">
        <x:f>SUM(E7:E16)</x:f>
        <x:v>0</x:v>
      </x:c>
      <x:c r="F17" s="109" t="n">
        <x:f>MAX(0,B17-C17-D17-E17)</x:f>
        <x:v>24</x:v>
      </x:c>
      <x:c r="G17" s="7" t="str">
        <x:f>IF(C17&gt;=B17,"Complete",IF(C17+D17+E17&gt;=B17,"On track","Gap"))</x:f>
        <x:v>Gap</x:v>
      </x:c>
    </x:row>
    <x:row r="18">
      <x:c r="A18" s="1"/>
      <x:c r="B18" s="1"/>
      <x:c r="C18" s="1"/>
      <x:c r="D18" s="1"/>
      <x:c r="E18" s="1"/>
      <x:c r="F18" s="1"/>
      <x:c r="G18" s="1"/>
    </x:row>
    <x:row r="19">
      <x:c r="A19" s="1"/>
      <x:c r="B19" s="1"/>
      <x:c r="C19" s="1"/>
      <x:c r="D19" s="1"/>
      <x:c r="E19" s="1"/>
      <x:c r="F19" s="1"/>
      <x:c r="G19" s="1"/>
    </x:row>
    <x:row r="20">
      <x:c r="A20" s="9" t="str">
        <x:v>Graduation checks</x:v>
      </x:c>
      <x:c r="B20" s="22"/>
      <x:c r="C20" s="22"/>
      <x:c r="D20" s="22"/>
      <x:c r="E20" s="22"/>
      <x:c r="F20" s="22"/>
      <x:c r="G20" s="10"/>
    </x:row>
    <x:row r="21" ht="30" customHeight="1">
      <x:c r="A21" s="110" t="str">
        <x:v>Check</x:v>
      </x:c>
      <x:c r="B21" s="111" t="str">
        <x:v>Status</x:v>
      </x:c>
      <x:c r="C21" s="111" t="str">
        <x:v>Notes / next action</x:v>
      </x:c>
      <x:c r="D21" s="1"/>
      <x:c r="E21" s="1"/>
      <x:c r="F21" s="1"/>
      <x:c r="G21" s="1"/>
    </x:row>
    <x:row r="22" ht="30" customHeight="1">
      <x:c r="A22" s="114" t="str">
        <x:v>State or home-education requirements confirmed</x:v>
      </x:c>
      <x:c r="B22" s="115" t="str">
        <x:v>Not reviewed</x:v>
      </x:c>
      <x:c r="C22" s="116" t="str"/>
      <x:c r="D22" s="1"/>
      <x:c r="E22" s="1"/>
      <x:c r="F22" s="1"/>
      <x:c r="G22" s="1"/>
    </x:row>
    <x:row r="23" ht="30" customHeight="1">
      <x:c r="A23" s="114" t="str">
        <x:v>Diploma-issuing school requirements confirmed</x:v>
      </x:c>
      <x:c r="B23" s="115" t="str">
        <x:v>Not reviewed</x:v>
      </x:c>
      <x:c r="C23" s="116" t="str"/>
      <x:c r="D23" s="1"/>
      <x:c r="E23" s="1"/>
      <x:c r="F23" s="1"/>
      <x:c r="G23" s="1"/>
    </x:row>
    <x:row r="24" ht="30" customHeight="1">
      <x:c r="A24" s="114" t="str">
        <x:v>College / career / military prerequisites checked</x:v>
      </x:c>
      <x:c r="B24" s="115" t="str">
        <x:v>Not reviewed</x:v>
      </x:c>
      <x:c r="C24" s="116" t="str"/>
      <x:c r="D24" s="1"/>
      <x:c r="E24" s="1"/>
      <x:c r="F24" s="1"/>
      <x:c r="G24" s="1"/>
    </x:row>
    <x:row r="25" ht="30" customHeight="1">
      <x:c r="A25" s="114" t="str">
        <x:v>Transcript and supporting records reviewed</x:v>
      </x:c>
      <x:c r="B25" s="115" t="str">
        <x:v>Not reviewed</x:v>
      </x:c>
      <x:c r="C25" s="116" t="str"/>
      <x:c r="D25" s="1"/>
      <x:c r="E25" s="1"/>
      <x:c r="F25" s="1"/>
      <x:c r="G25" s="1"/>
    </x:row>
    <x:row r="26" ht="30" customHeight="1">
      <x:c r="A26" s="117" t="str">
        <x:v>Graduation date and remaining course sequence confirmed</x:v>
      </x:c>
      <x:c r="B26" s="118" t="str">
        <x:v>Not reviewed</x:v>
      </x:c>
      <x:c r="C26" s="119" t="str"/>
      <x:c r="D26" s="1"/>
      <x:c r="E26" s="1"/>
      <x:c r="F26" s="1"/>
      <x:c r="G26" s="1"/>
    </x:row>
  </x:sheetData>
  <x:mergeCells>
    <x:mergeCell ref="A2:G2"/>
    <x:mergeCell ref="A3:A4"/>
    <x:mergeCell ref="B3:G4"/>
  </x:mergeCells>
  <x:conditionalFormatting sqref="G7:G17">
    <x:cfRule type="containsText" dxfId="3" priority="1" operator="containsText" text="Complete"/>
    <x:cfRule type="containsText" dxfId="4" priority="2" operator="containsText" text="On track"/>
    <x:cfRule type="containsText" dxfId="5" priority="3" operator="containsText" text="Gap"/>
  </x:conditionalFormatting>
  <x:conditionalFormatting sqref="B22:B26">
    <x:cfRule type="containsText" dxfId="6" priority="4" operator="containsText" text="Confirmed"/>
    <x:cfRule type="containsText" dxfId="7" priority="5" operator="containsText" text="Needs action"/>
  </x:conditionalFormatting>
  <x:dataValidations count="1">
    <x:dataValidation type="list" sqref="B22:B26">
      <x:formula1>"Not reviewed,In progress,Confirmed,Needs action"</x:formula1>
    </x:dataValidation>
  </x:dataValidations>
  <x:pageMargins left="0.7" right="0.7" top="0.75" bottom="0.75" header="0.3" footer="0.3"/>
</x:worksheet>
</file>

<file path=xl/worksheets/sheet4.xml><?xml version="1.0" encoding="utf-8"?>
<x:worksheet xmlns:x="http://schemas.openxmlformats.org/spreadsheetml/2006/main">
  <x:sheetPr>
    <x:tabColor rgb="FFE9B949"/>
  </x:sheetPr>
  <x:sheetViews>
    <x:sheetView showGridLines="0" workbookViewId="0">
      <x:pane ySplit="6" topLeftCell="A7" activePane="bottomLeft" state="frozen"/>
    </x:sheetView>
  </x:sheetViews>
  <x:sheetFormatPr defaultRowHeight="15"/>
  <x:cols>
    <x:col min="1" max="1" width="25" hidden="0" customWidth="1"/>
    <x:col min="2" max="2" width="22" hidden="0" customWidth="1"/>
    <x:col min="3" max="3" width="27" hidden="0" customWidth="1"/>
    <x:col min="4" max="4" width="19" hidden="0" customWidth="1"/>
    <x:col min="5" max="5" width="14" hidden="0" customWidth="1"/>
    <x:col min="6" max="6" width="14" hidden="0" customWidth="1"/>
    <x:col min="7" max="7" width="10" hidden="0" customWidth="1"/>
    <x:col min="8" max="8" width="13" hidden="0" customWidth="1"/>
    <x:col min="9" max="9" width="34" hidden="0" customWidth="1"/>
    <x:col min="10" max="10" width="34" hidden="0" customWidth="1"/>
    <x:col min="11" max="11" width="28" hidden="0" customWidth="1"/>
    <x:col min="12" max="12" width="18" hidden="0" customWidth="1"/>
    <x:col min="13" max="13" width="20" hidden="0" customWidth="1"/>
  </x:cols>
  <x:sheetData>
    <x:row r="1">
      <x:c r="A1" s="1"/>
      <x:c r="B1" s="1"/>
      <x:c r="C1" s="1"/>
      <x:c r="D1" s="1"/>
      <x:c r="E1" s="1"/>
      <x:c r="F1" s="1"/>
      <x:c r="G1" s="1"/>
      <x:c r="H1" s="1"/>
      <x:c r="I1" s="1"/>
      <x:c r="J1" s="1"/>
      <x:c r="K1" s="1"/>
      <x:c r="L1" s="1"/>
      <x:c r="M1" s="1"/>
    </x:row>
    <x:row r="2" ht="26" customHeight="1">
      <x:c r="A2" s="2" t="str">
        <x:v>Project &amp; Community Learning Evidence Log</x:v>
      </x:c>
      <x:c r="B2" s="2" t="str">
        <x:v>Project &amp; Community Learning Evidence Log</x:v>
      </x:c>
      <x:c r="C2" s="2" t="str">
        <x:v>Project &amp; Community Learning Evidence Log</x:v>
      </x:c>
      <x:c r="D2" s="2" t="str">
        <x:v>Project &amp; Community Learning Evidence Log</x:v>
      </x:c>
      <x:c r="E2" s="2" t="str">
        <x:v>Project &amp; Community Learning Evidence Log</x:v>
      </x:c>
      <x:c r="F2" s="2" t="str">
        <x:v>Project &amp; Community Learning Evidence Log</x:v>
      </x:c>
      <x:c r="G2" s="2" t="str">
        <x:v>Project &amp; Community Learning Evidence Log</x:v>
      </x:c>
      <x:c r="H2" s="2" t="str">
        <x:v>Project &amp; Community Learning Evidence Log</x:v>
      </x:c>
      <x:c r="I2" s="2" t="str">
        <x:v>Project &amp; Community Learning Evidence Log</x:v>
      </x:c>
      <x:c r="J2" s="2" t="str">
        <x:v>Project &amp; Community Learning Evidence Log</x:v>
      </x:c>
      <x:c r="K2" s="2" t="str">
        <x:v>Project &amp; Community Learning Evidence Log</x:v>
      </x:c>
      <x:c r="L2" s="2" t="str">
        <x:v>Project &amp; Community Learning Evidence Log</x:v>
      </x:c>
      <x:c r="M2" s="2" t="str">
        <x:v>Project &amp; Community Learning Evidence Log</x:v>
      </x:c>
    </x:row>
    <x:row r="3" ht="28" customHeight="1">
      <x:c r="A3" s="53" t="str">
        <x:v>Purpose</x:v>
      </x:c>
      <x:c r="B3" s="54" t="str">
        <x:v>Use one row for each substantial project, job, volunteer role, internship, book study, course, or community experience that may support high-school credit. Evidence should show what the student learned, produced, and demonstrated—not merely time spent.</x:v>
      </x:c>
      <x:c r="C3" s="54"/>
      <x:c r="D3" s="54"/>
      <x:c r="E3" s="54"/>
      <x:c r="F3" s="54"/>
      <x:c r="G3" s="54"/>
      <x:c r="H3" s="54"/>
      <x:c r="I3" s="54"/>
      <x:c r="J3" s="54"/>
      <x:c r="K3" s="54"/>
      <x:c r="L3" s="54"/>
      <x:c r="M3" s="55"/>
    </x:row>
    <x:row r="4" ht="28" customHeight="1">
      <x:c r="A4" s="58"/>
      <x:c r="B4" s="59"/>
      <x:c r="C4" s="59"/>
      <x:c r="D4" s="59"/>
      <x:c r="E4" s="59"/>
      <x:c r="F4" s="59"/>
      <x:c r="G4" s="59"/>
      <x:c r="H4" s="59"/>
      <x:c r="I4" s="59"/>
      <x:c r="J4" s="59"/>
      <x:c r="K4" s="59"/>
      <x:c r="L4" s="59"/>
      <x:c r="M4" s="60"/>
    </x:row>
    <x:row r="5">
      <x:c r="A5" s="1"/>
      <x:c r="B5" s="1"/>
      <x:c r="C5" s="1"/>
      <x:c r="D5" s="1"/>
      <x:c r="E5" s="1"/>
      <x:c r="F5" s="1"/>
      <x:c r="G5" s="1"/>
      <x:c r="H5" s="1"/>
      <x:c r="I5" s="1"/>
      <x:c r="J5" s="1"/>
      <x:c r="K5" s="1"/>
      <x:c r="L5" s="1"/>
      <x:c r="M5" s="1"/>
    </x:row>
    <x:row r="6" ht="42" customHeight="1">
      <x:c r="A6" s="76" t="str">
        <x:v>Experience / project</x:v>
      </x:c>
      <x:c r="B6" s="77" t="str">
        <x:v>Subject</x:v>
      </x:c>
      <x:c r="C6" s="77" t="str">
        <x:v>Proposed course title</x:v>
      </x:c>
      <x:c r="D6" s="77" t="str">
        <x:v>Learning type</x:v>
      </x:c>
      <x:c r="E6" s="77" t="str">
        <x:v>Start date</x:v>
      </x:c>
      <x:c r="F6" s="77" t="str">
        <x:v>End date</x:v>
      </x:c>
      <x:c r="G6" s="77" t="str">
        <x:v>Hours</x:v>
      </x:c>
      <x:c r="H6" s="77" t="str">
        <x:v>Proposed credit</x:v>
      </x:c>
      <x:c r="I6" s="77" t="str">
        <x:v>Learning objectives</x:v>
      </x:c>
      <x:c r="J6" s="77" t="str">
        <x:v>Evidence / artifacts</x:v>
      </x:c>
      <x:c r="K6" s="77" t="str">
        <x:v>Evaluation method</x:v>
      </x:c>
      <x:c r="L6" s="77" t="str">
        <x:v>Evaluator</x:v>
      </x:c>
      <x:c r="M6" s="78" t="str">
        <x:v>Status</x:v>
      </x:c>
    </x:row>
    <x:row r="7" ht="34" customHeight="1">
      <x:c r="A7" s="120"/>
      <x:c r="B7" s="120"/>
      <x:c r="C7" s="120"/>
      <x:c r="D7" s="120"/>
      <x:c r="E7" s="121"/>
      <x:c r="F7" s="121"/>
      <x:c r="G7" s="124"/>
      <x:c r="H7" s="124"/>
      <x:c r="I7" s="120"/>
      <x:c r="J7" s="120"/>
      <x:c r="K7" s="120"/>
      <x:c r="L7" s="120"/>
      <x:c r="M7" s="120"/>
    </x:row>
    <x:row r="8" ht="34" customHeight="1">
      <x:c r="A8" s="115"/>
      <x:c r="B8" s="115"/>
      <x:c r="C8" s="115"/>
      <x:c r="D8" s="115"/>
      <x:c r="E8" s="122"/>
      <x:c r="F8" s="122"/>
      <x:c r="G8" s="125"/>
      <x:c r="H8" s="125"/>
      <x:c r="I8" s="115"/>
      <x:c r="J8" s="115"/>
      <x:c r="K8" s="115"/>
      <x:c r="L8" s="115"/>
      <x:c r="M8" s="115"/>
    </x:row>
    <x:row r="9" ht="34" customHeight="1">
      <x:c r="A9" s="115"/>
      <x:c r="B9" s="115"/>
      <x:c r="C9" s="115"/>
      <x:c r="D9" s="115"/>
      <x:c r="E9" s="122"/>
      <x:c r="F9" s="122"/>
      <x:c r="G9" s="125"/>
      <x:c r="H9" s="125"/>
      <x:c r="I9" s="115"/>
      <x:c r="J9" s="115"/>
      <x:c r="K9" s="115"/>
      <x:c r="L9" s="115"/>
      <x:c r="M9" s="115"/>
    </x:row>
    <x:row r="10" ht="34" customHeight="1">
      <x:c r="A10" s="115"/>
      <x:c r="B10" s="115"/>
      <x:c r="C10" s="115"/>
      <x:c r="D10" s="115"/>
      <x:c r="E10" s="122"/>
      <x:c r="F10" s="122"/>
      <x:c r="G10" s="125"/>
      <x:c r="H10" s="125"/>
      <x:c r="I10" s="115"/>
      <x:c r="J10" s="115"/>
      <x:c r="K10" s="115"/>
      <x:c r="L10" s="115"/>
      <x:c r="M10" s="115"/>
    </x:row>
    <x:row r="11" ht="34" customHeight="1">
      <x:c r="A11" s="115"/>
      <x:c r="B11" s="115"/>
      <x:c r="C11" s="115"/>
      <x:c r="D11" s="115"/>
      <x:c r="E11" s="122"/>
      <x:c r="F11" s="122"/>
      <x:c r="G11" s="125"/>
      <x:c r="H11" s="125"/>
      <x:c r="I11" s="115"/>
      <x:c r="J11" s="115"/>
      <x:c r="K11" s="115"/>
      <x:c r="L11" s="115"/>
      <x:c r="M11" s="115"/>
    </x:row>
    <x:row r="12" ht="34" customHeight="1">
      <x:c r="A12" s="115"/>
      <x:c r="B12" s="115"/>
      <x:c r="C12" s="115"/>
      <x:c r="D12" s="115"/>
      <x:c r="E12" s="122"/>
      <x:c r="F12" s="122"/>
      <x:c r="G12" s="125"/>
      <x:c r="H12" s="125"/>
      <x:c r="I12" s="115"/>
      <x:c r="J12" s="115"/>
      <x:c r="K12" s="115"/>
      <x:c r="L12" s="115"/>
      <x:c r="M12" s="115"/>
    </x:row>
    <x:row r="13" ht="34" customHeight="1">
      <x:c r="A13" s="115"/>
      <x:c r="B13" s="115"/>
      <x:c r="C13" s="115"/>
      <x:c r="D13" s="115"/>
      <x:c r="E13" s="122"/>
      <x:c r="F13" s="122"/>
      <x:c r="G13" s="125"/>
      <x:c r="H13" s="125"/>
      <x:c r="I13" s="115"/>
      <x:c r="J13" s="115"/>
      <x:c r="K13" s="115"/>
      <x:c r="L13" s="115"/>
      <x:c r="M13" s="115"/>
    </x:row>
    <x:row r="14" ht="34" customHeight="1">
      <x:c r="A14" s="115"/>
      <x:c r="B14" s="115"/>
      <x:c r="C14" s="115"/>
      <x:c r="D14" s="115"/>
      <x:c r="E14" s="122"/>
      <x:c r="F14" s="122"/>
      <x:c r="G14" s="125"/>
      <x:c r="H14" s="125"/>
      <x:c r="I14" s="115"/>
      <x:c r="J14" s="115"/>
      <x:c r="K14" s="115"/>
      <x:c r="L14" s="115"/>
      <x:c r="M14" s="115"/>
    </x:row>
    <x:row r="15" ht="34" customHeight="1">
      <x:c r="A15" s="115"/>
      <x:c r="B15" s="115"/>
      <x:c r="C15" s="115"/>
      <x:c r="D15" s="115"/>
      <x:c r="E15" s="122"/>
      <x:c r="F15" s="122"/>
      <x:c r="G15" s="125"/>
      <x:c r="H15" s="125"/>
      <x:c r="I15" s="115"/>
      <x:c r="J15" s="115"/>
      <x:c r="K15" s="115"/>
      <x:c r="L15" s="115"/>
      <x:c r="M15" s="115"/>
    </x:row>
    <x:row r="16" ht="34" customHeight="1">
      <x:c r="A16" s="115"/>
      <x:c r="B16" s="115"/>
      <x:c r="C16" s="115"/>
      <x:c r="D16" s="115"/>
      <x:c r="E16" s="122"/>
      <x:c r="F16" s="122"/>
      <x:c r="G16" s="125"/>
      <x:c r="H16" s="125"/>
      <x:c r="I16" s="115"/>
      <x:c r="J16" s="115"/>
      <x:c r="K16" s="115"/>
      <x:c r="L16" s="115"/>
      <x:c r="M16" s="115"/>
    </x:row>
    <x:row r="17" ht="34" customHeight="1">
      <x:c r="A17" s="115"/>
      <x:c r="B17" s="115"/>
      <x:c r="C17" s="115"/>
      <x:c r="D17" s="115"/>
      <x:c r="E17" s="122"/>
      <x:c r="F17" s="122"/>
      <x:c r="G17" s="125"/>
      <x:c r="H17" s="125"/>
      <x:c r="I17" s="115"/>
      <x:c r="J17" s="115"/>
      <x:c r="K17" s="115"/>
      <x:c r="L17" s="115"/>
      <x:c r="M17" s="115"/>
    </x:row>
    <x:row r="18" ht="34" customHeight="1">
      <x:c r="A18" s="115"/>
      <x:c r="B18" s="115"/>
      <x:c r="C18" s="115"/>
      <x:c r="D18" s="115"/>
      <x:c r="E18" s="122"/>
      <x:c r="F18" s="122"/>
      <x:c r="G18" s="125"/>
      <x:c r="H18" s="125"/>
      <x:c r="I18" s="115"/>
      <x:c r="J18" s="115"/>
      <x:c r="K18" s="115"/>
      <x:c r="L18" s="115"/>
      <x:c r="M18" s="115"/>
    </x:row>
    <x:row r="19" ht="34" customHeight="1">
      <x:c r="A19" s="115"/>
      <x:c r="B19" s="115"/>
      <x:c r="C19" s="115"/>
      <x:c r="D19" s="115"/>
      <x:c r="E19" s="122"/>
      <x:c r="F19" s="122"/>
      <x:c r="G19" s="125"/>
      <x:c r="H19" s="125"/>
      <x:c r="I19" s="115"/>
      <x:c r="J19" s="115"/>
      <x:c r="K19" s="115"/>
      <x:c r="L19" s="115"/>
      <x:c r="M19" s="115"/>
    </x:row>
    <x:row r="20" ht="34" customHeight="1">
      <x:c r="A20" s="115"/>
      <x:c r="B20" s="115"/>
      <x:c r="C20" s="115"/>
      <x:c r="D20" s="115"/>
      <x:c r="E20" s="122"/>
      <x:c r="F20" s="122"/>
      <x:c r="G20" s="125"/>
      <x:c r="H20" s="125"/>
      <x:c r="I20" s="115"/>
      <x:c r="J20" s="115"/>
      <x:c r="K20" s="115"/>
      <x:c r="L20" s="115"/>
      <x:c r="M20" s="115"/>
    </x:row>
    <x:row r="21" ht="34" customHeight="1">
      <x:c r="A21" s="115"/>
      <x:c r="B21" s="115"/>
      <x:c r="C21" s="115"/>
      <x:c r="D21" s="115"/>
      <x:c r="E21" s="122"/>
      <x:c r="F21" s="122"/>
      <x:c r="G21" s="125"/>
      <x:c r="H21" s="125"/>
      <x:c r="I21" s="115"/>
      <x:c r="J21" s="115"/>
      <x:c r="K21" s="115"/>
      <x:c r="L21" s="115"/>
      <x:c r="M21" s="115"/>
    </x:row>
    <x:row r="22" ht="34" customHeight="1">
      <x:c r="A22" s="115"/>
      <x:c r="B22" s="115"/>
      <x:c r="C22" s="115"/>
      <x:c r="D22" s="115"/>
      <x:c r="E22" s="122"/>
      <x:c r="F22" s="122"/>
      <x:c r="G22" s="125"/>
      <x:c r="H22" s="125"/>
      <x:c r="I22" s="115"/>
      <x:c r="J22" s="115"/>
      <x:c r="K22" s="115"/>
      <x:c r="L22" s="115"/>
      <x:c r="M22" s="115"/>
    </x:row>
    <x:row r="23" ht="34" customHeight="1">
      <x:c r="A23" s="115"/>
      <x:c r="B23" s="115"/>
      <x:c r="C23" s="115"/>
      <x:c r="D23" s="115"/>
      <x:c r="E23" s="122"/>
      <x:c r="F23" s="122"/>
      <x:c r="G23" s="125"/>
      <x:c r="H23" s="125"/>
      <x:c r="I23" s="115"/>
      <x:c r="J23" s="115"/>
      <x:c r="K23" s="115"/>
      <x:c r="L23" s="115"/>
      <x:c r="M23" s="115"/>
    </x:row>
    <x:row r="24" ht="34" customHeight="1">
      <x:c r="A24" s="115"/>
      <x:c r="B24" s="115"/>
      <x:c r="C24" s="115"/>
      <x:c r="D24" s="115"/>
      <x:c r="E24" s="122"/>
      <x:c r="F24" s="122"/>
      <x:c r="G24" s="125"/>
      <x:c r="H24" s="125"/>
      <x:c r="I24" s="115"/>
      <x:c r="J24" s="115"/>
      <x:c r="K24" s="115"/>
      <x:c r="L24" s="115"/>
      <x:c r="M24" s="115"/>
    </x:row>
    <x:row r="25" ht="34" customHeight="1">
      <x:c r="A25" s="115"/>
      <x:c r="B25" s="115"/>
      <x:c r="C25" s="115"/>
      <x:c r="D25" s="115"/>
      <x:c r="E25" s="122"/>
      <x:c r="F25" s="122"/>
      <x:c r="G25" s="125"/>
      <x:c r="H25" s="125"/>
      <x:c r="I25" s="115"/>
      <x:c r="J25" s="115"/>
      <x:c r="K25" s="115"/>
      <x:c r="L25" s="115"/>
      <x:c r="M25" s="115"/>
    </x:row>
    <x:row r="26" ht="34" customHeight="1">
      <x:c r="A26" s="115"/>
      <x:c r="B26" s="115"/>
      <x:c r="C26" s="115"/>
      <x:c r="D26" s="115"/>
      <x:c r="E26" s="122"/>
      <x:c r="F26" s="122"/>
      <x:c r="G26" s="125"/>
      <x:c r="H26" s="125"/>
      <x:c r="I26" s="115"/>
      <x:c r="J26" s="115"/>
      <x:c r="K26" s="115"/>
      <x:c r="L26" s="115"/>
      <x:c r="M26" s="115"/>
    </x:row>
    <x:row r="27" ht="34" customHeight="1">
      <x:c r="A27" s="115"/>
      <x:c r="B27" s="115"/>
      <x:c r="C27" s="115"/>
      <x:c r="D27" s="115"/>
      <x:c r="E27" s="122"/>
      <x:c r="F27" s="122"/>
      <x:c r="G27" s="125"/>
      <x:c r="H27" s="125"/>
      <x:c r="I27" s="115"/>
      <x:c r="J27" s="115"/>
      <x:c r="K27" s="115"/>
      <x:c r="L27" s="115"/>
      <x:c r="M27" s="115"/>
    </x:row>
    <x:row r="28" ht="34" customHeight="1">
      <x:c r="A28" s="115"/>
      <x:c r="B28" s="115"/>
      <x:c r="C28" s="115"/>
      <x:c r="D28" s="115"/>
      <x:c r="E28" s="122"/>
      <x:c r="F28" s="122"/>
      <x:c r="G28" s="125"/>
      <x:c r="H28" s="125"/>
      <x:c r="I28" s="115"/>
      <x:c r="J28" s="115"/>
      <x:c r="K28" s="115"/>
      <x:c r="L28" s="115"/>
      <x:c r="M28" s="115"/>
    </x:row>
    <x:row r="29" ht="34" customHeight="1">
      <x:c r="A29" s="115"/>
      <x:c r="B29" s="115"/>
      <x:c r="C29" s="115"/>
      <x:c r="D29" s="115"/>
      <x:c r="E29" s="122"/>
      <x:c r="F29" s="122"/>
      <x:c r="G29" s="125"/>
      <x:c r="H29" s="125"/>
      <x:c r="I29" s="115"/>
      <x:c r="J29" s="115"/>
      <x:c r="K29" s="115"/>
      <x:c r="L29" s="115"/>
      <x:c r="M29" s="115"/>
    </x:row>
    <x:row r="30" ht="34" customHeight="1">
      <x:c r="A30" s="115"/>
      <x:c r="B30" s="115"/>
      <x:c r="C30" s="115"/>
      <x:c r="D30" s="115"/>
      <x:c r="E30" s="122"/>
      <x:c r="F30" s="122"/>
      <x:c r="G30" s="125"/>
      <x:c r="H30" s="125"/>
      <x:c r="I30" s="115"/>
      <x:c r="J30" s="115"/>
      <x:c r="K30" s="115"/>
      <x:c r="L30" s="115"/>
      <x:c r="M30" s="115"/>
    </x:row>
    <x:row r="31" ht="34" customHeight="1">
      <x:c r="A31" s="115"/>
      <x:c r="B31" s="115"/>
      <x:c r="C31" s="115"/>
      <x:c r="D31" s="115"/>
      <x:c r="E31" s="122"/>
      <x:c r="F31" s="122"/>
      <x:c r="G31" s="125"/>
      <x:c r="H31" s="125"/>
      <x:c r="I31" s="115"/>
      <x:c r="J31" s="115"/>
      <x:c r="K31" s="115"/>
      <x:c r="L31" s="115"/>
      <x:c r="M31" s="115"/>
    </x:row>
    <x:row r="32" ht="34" customHeight="1">
      <x:c r="A32" s="115"/>
      <x:c r="B32" s="115"/>
      <x:c r="C32" s="115"/>
      <x:c r="D32" s="115"/>
      <x:c r="E32" s="122"/>
      <x:c r="F32" s="122"/>
      <x:c r="G32" s="125"/>
      <x:c r="H32" s="125"/>
      <x:c r="I32" s="115"/>
      <x:c r="J32" s="115"/>
      <x:c r="K32" s="115"/>
      <x:c r="L32" s="115"/>
      <x:c r="M32" s="115"/>
    </x:row>
    <x:row r="33" ht="34" customHeight="1">
      <x:c r="A33" s="115"/>
      <x:c r="B33" s="115"/>
      <x:c r="C33" s="115"/>
      <x:c r="D33" s="115"/>
      <x:c r="E33" s="122"/>
      <x:c r="F33" s="122"/>
      <x:c r="G33" s="125"/>
      <x:c r="H33" s="125"/>
      <x:c r="I33" s="115"/>
      <x:c r="J33" s="115"/>
      <x:c r="K33" s="115"/>
      <x:c r="L33" s="115"/>
      <x:c r="M33" s="115"/>
    </x:row>
    <x:row r="34" ht="34" customHeight="1">
      <x:c r="A34" s="115"/>
      <x:c r="B34" s="115"/>
      <x:c r="C34" s="115"/>
      <x:c r="D34" s="115"/>
      <x:c r="E34" s="122"/>
      <x:c r="F34" s="122"/>
      <x:c r="G34" s="125"/>
      <x:c r="H34" s="125"/>
      <x:c r="I34" s="115"/>
      <x:c r="J34" s="115"/>
      <x:c r="K34" s="115"/>
      <x:c r="L34" s="115"/>
      <x:c r="M34" s="115"/>
    </x:row>
    <x:row r="35" ht="34" customHeight="1">
      <x:c r="A35" s="115"/>
      <x:c r="B35" s="115"/>
      <x:c r="C35" s="115"/>
      <x:c r="D35" s="115"/>
      <x:c r="E35" s="122"/>
      <x:c r="F35" s="122"/>
      <x:c r="G35" s="125"/>
      <x:c r="H35" s="125"/>
      <x:c r="I35" s="115"/>
      <x:c r="J35" s="115"/>
      <x:c r="K35" s="115"/>
      <x:c r="L35" s="115"/>
      <x:c r="M35" s="115"/>
    </x:row>
    <x:row r="36" ht="34" customHeight="1">
      <x:c r="A36" s="118"/>
      <x:c r="B36" s="118"/>
      <x:c r="C36" s="118"/>
      <x:c r="D36" s="118"/>
      <x:c r="E36" s="123"/>
      <x:c r="F36" s="123"/>
      <x:c r="G36" s="126"/>
      <x:c r="H36" s="126"/>
      <x:c r="I36" s="118"/>
      <x:c r="J36" s="118"/>
      <x:c r="K36" s="118"/>
      <x:c r="L36" s="118"/>
      <x:c r="M36" s="118"/>
    </x:row>
  </x:sheetData>
  <x:mergeCells>
    <x:mergeCell ref="A2:M2"/>
    <x:mergeCell ref="A3:A4"/>
    <x:mergeCell ref="B3:M4"/>
  </x:mergeCells>
  <x:conditionalFormatting sqref="M7:M36">
    <x:cfRule type="containsText" dxfId="8" priority="1" operator="containsText" text="Approved"/>
    <x:cfRule type="containsText" dxfId="9" priority="2" operator="containsText" text="Needs more evidence"/>
  </x:conditionalFormatting>
  <x:dataValidations count="3">
    <x:dataValidation type="list" sqref="B7:B36">
      <x:formula1>"English/Language Arts,Mathematics,Science,Social Studies,Health &amp; Physical Education,Visual/Performing Arts,World Language,Financial Literacy,Electives,Other"</x:formula1>
    </x:dataValidation>
    <x:dataValidation type="list" sqref="D7:D36">
      <x:formula1>"Project,Employment,Volunteer service,Internship,Apprenticeship,Community class,Book study,Travel study,Independent course,Dual enrollment,Other"</x:formula1>
    </x:dataValidation>
    <x:dataValidation type="list" sqref="M7:M36">
      <x:formula1>"Idea,Collecting evidence,Ready for review,Approved,Needs more evidence"</x:formula1>
    </x:dataValidation>
  </x:dataValidations>
  <x:pageMargins left="0.7" right="0.7" top="0.75" bottom="0.75" header="0.3" footer="0.3"/>
</x:worksheet>
</file>

<file path=xl/worksheets/sheet5.xml><?xml version="1.0" encoding="utf-8"?>
<x:worksheet xmlns:x="http://schemas.openxmlformats.org/spreadsheetml/2006/main">
  <x:sheetPr>
    <x:tabColor rgb="FF52606D"/>
  </x:sheetPr>
  <x:sheetViews>
    <x:sheetView showGridLines="0" workbookViewId="0"/>
  </x:sheetViews>
  <x:sheetFormatPr defaultRowHeight="15"/>
  <x:cols>
    <x:col min="1" max="1" width="14" hidden="0" customWidth="1"/>
    <x:col min="2" max="2" width="15" hidden="0" customWidth="1"/>
    <x:col min="3" max="3" width="4" hidden="0" customWidth="1"/>
    <x:col min="4" max="4" width="31" hidden="0" customWidth="1"/>
    <x:col min="5" max="5" width="52" hidden="0" customWidth="1"/>
    <x:col min="6" max="6" width="66" hidden="0" customWidth="1"/>
  </x:cols>
  <x:sheetData>
    <x:row r="1">
      <x:c r="A1" s="1"/>
      <x:c r="B1" s="1"/>
      <x:c r="C1" s="1"/>
      <x:c r="D1" s="1"/>
      <x:c r="E1" s="1"/>
      <x:c r="F1" s="1"/>
    </x:row>
    <x:row r="2" ht="26" customHeight="1">
      <x:c r="A2" s="2" t="str">
        <x:v>Setup, Grading Scale &amp; Sources</x:v>
      </x:c>
      <x:c r="B2" s="2" t="str">
        <x:v>Setup, Grading Scale &amp; Sources</x:v>
      </x:c>
      <x:c r="C2" s="2" t="str">
        <x:v>Setup, Grading Scale &amp; Sources</x:v>
      </x:c>
      <x:c r="D2" s="2" t="str">
        <x:v>Setup, Grading Scale &amp; Sources</x:v>
      </x:c>
      <x:c r="E2" s="2" t="str">
        <x:v>Setup, Grading Scale &amp; Sources</x:v>
      </x:c>
      <x:c r="F2" s="2" t="str">
        <x:v>Setup, Grading Scale &amp; Sources</x:v>
      </x:c>
    </x:row>
    <x:row r="3">
      <x:c r="A3" s="1"/>
      <x:c r="B3" s="1"/>
      <x:c r="C3" s="1"/>
      <x:c r="D3" s="1"/>
      <x:c r="E3" s="1"/>
      <x:c r="F3" s="1"/>
    </x:row>
    <x:row r="4">
      <x:c r="A4" s="76" t="str">
        <x:v>Grade</x:v>
      </x:c>
      <x:c r="B4" s="78" t="str">
        <x:v>Grade points</x:v>
      </x:c>
      <x:c r="C4" s="1"/>
      <x:c r="D4" s="76" t="str">
        <x:v>Source / reference</x:v>
      </x:c>
      <x:c r="E4" s="77" t="str">
        <x:v>What it supports</x:v>
      </x:c>
      <x:c r="F4" s="78" t="str">
        <x:v>URL</x:v>
      </x:c>
    </x:row>
    <x:row r="5" ht="42" customHeight="1">
      <x:c r="A5" s="103" t="str">
        <x:v>A+</x:v>
      </x:c>
      <x:c r="B5" s="82" t="n">
        <x:v>4</x:v>
      </x:c>
      <x:c r="C5" s="1"/>
      <x:c r="D5" s="127" t="str">
        <x:v>NCES Digest of Education Statistics</x:v>
      </x:c>
      <x:c r="E5" s="127" t="str">
        <x:v>Public-school graduation credit requirements vary across states.</x:v>
      </x:c>
      <x:c r="F5" s="127" t="str">
        <x:v>https://nces.ed.gov/programs/digest/d22/tables/dt22_234.30.asp</x:v>
      </x:c>
    </x:row>
    <x:row r="6" ht="42" customHeight="1">
      <x:c r="A6" s="105" t="str">
        <x:v>A</x:v>
      </x:c>
      <x:c r="B6" s="85" t="n">
        <x:v>4</x:v>
      </x:c>
      <x:c r="C6" s="1"/>
      <x:c r="D6" s="114" t="str">
        <x:v>Florida Department of Education</x:v>
      </x:c>
      <x:c r="E6" s="114" t="str">
        <x:v>Florida home education is parent-directed; diploma and public-school requirements depend on the student’s arrangement.</x:v>
      </x:c>
      <x:c r="F6" s="114" t="str">
        <x:v>https://www.fldoe.org/schools/school-choice/home-edu/</x:v>
      </x:c>
    </x:row>
    <x:row r="7" ht="42" customHeight="1">
      <x:c r="A7" s="105" t="str">
        <x:v>A-</x:v>
      </x:c>
      <x:c r="B7" s="85" t="n">
        <x:v>3.7</x:v>
      </x:c>
      <x:c r="C7" s="1"/>
      <x:c r="D7" s="114" t="str">
        <x:v>Texas Education Agency</x:v>
      </x:c>
      <x:c r="E7" s="114" t="str">
        <x:v>Texas does not award diplomas to home-schooled students; home-school completion is treated as graduation for specified purposes.</x:v>
      </x:c>
      <x:c r="F7" s="114" t="str">
        <x:v>https://tea.texas.gov/families-and-students/finding-school-your-child/home-schooling</x:v>
      </x:c>
    </x:row>
    <x:row r="8" ht="42" customHeight="1">
      <x:c r="A8" s="105" t="str">
        <x:v>B+</x:v>
      </x:c>
      <x:c r="B8" s="85" t="n">
        <x:v>3.3</x:v>
      </x:c>
      <x:c r="C8" s="1"/>
      <x:c r="D8" s="114" t="str">
        <x:v>California Department of Education</x:v>
      </x:c>
      <x:c r="E8" s="114" t="str">
        <x:v>California provides minimum public-school course requirements and separate information on schooling at home.</x:v>
      </x:c>
      <x:c r="F8" s="114" t="str">
        <x:v>https://www.cde.ca.gov/sp/ps/homeschool.asp</x:v>
      </x:c>
    </x:row>
    <x:row r="9" ht="42" customHeight="1">
      <x:c r="A9" s="105" t="str">
        <x:v>B</x:v>
      </x:c>
      <x:c r="B9" s="85" t="n">
        <x:v>3</x:v>
      </x:c>
      <x:c r="C9" s="1"/>
      <x:c r="D9" s="117" t="str">
        <x:v>WonderED Pathways</x:v>
      </x:c>
      <x:c r="E9" s="117" t="str">
        <x:v>Personalized transcript review and graduation mapping support.</x:v>
      </x:c>
      <x:c r="F9" s="117" t="str">
        <x:v>https://wonderedk12.com/high-school/pathways-homeschool</x:v>
      </x:c>
    </x:row>
    <x:row r="10">
      <x:c r="A10" s="105" t="str">
        <x:v>B-</x:v>
      </x:c>
      <x:c r="B10" s="85" t="n">
        <x:v>2.7</x:v>
      </x:c>
      <x:c r="C10" s="1"/>
      <x:c r="D10" s="1"/>
      <x:c r="E10" s="1"/>
      <x:c r="F10" s="1"/>
    </x:row>
    <x:row r="11">
      <x:c r="A11" s="105" t="str">
        <x:v>C+</x:v>
      </x:c>
      <x:c r="B11" s="85" t="n">
        <x:v>2.3</x:v>
      </x:c>
      <x:c r="C11" s="1"/>
      <x:c r="D11" s="1"/>
      <x:c r="E11" s="1"/>
      <x:c r="F11" s="1"/>
    </x:row>
    <x:row r="12">
      <x:c r="A12" s="105" t="str">
        <x:v>C</x:v>
      </x:c>
      <x:c r="B12" s="85" t="n">
        <x:v>2</x:v>
      </x:c>
      <x:c r="C12" s="1"/>
      <x:c r="D12" s="1"/>
      <x:c r="E12" s="1"/>
      <x:c r="F12" s="1"/>
    </x:row>
    <x:row r="13">
      <x:c r="A13" s="105" t="str">
        <x:v>C-</x:v>
      </x:c>
      <x:c r="B13" s="85" t="n">
        <x:v>1.7</x:v>
      </x:c>
      <x:c r="C13" s="1"/>
      <x:c r="D13" s="1"/>
      <x:c r="E13" s="1"/>
      <x:c r="F13" s="1"/>
    </x:row>
    <x:row r="14">
      <x:c r="A14" s="105" t="str">
        <x:v>D</x:v>
      </x:c>
      <x:c r="B14" s="85" t="n">
        <x:v>1</x:v>
      </x:c>
      <x:c r="C14" s="1"/>
      <x:c r="D14" s="1"/>
      <x:c r="E14" s="1"/>
      <x:c r="F14" s="1"/>
    </x:row>
    <x:row r="15">
      <x:c r="A15" s="105" t="str">
        <x:v>F</x:v>
      </x:c>
      <x:c r="B15" s="85" t="n">
        <x:v>0</x:v>
      </x:c>
      <x:c r="C15" s="1"/>
      <x:c r="D15" s="1"/>
      <x:c r="E15" s="1"/>
      <x:c r="F15" s="1"/>
    </x:row>
    <x:row r="16">
      <x:c r="A16" s="105" t="str">
        <x:v>P</x:v>
      </x:c>
      <x:c r="B16" s="85"/>
      <x:c r="C16" s="1"/>
      <x:c r="D16" s="1"/>
      <x:c r="E16" s="1"/>
      <x:c r="F16" s="1"/>
    </x:row>
    <x:row r="17">
      <x:c r="A17" s="105" t="str">
        <x:v>W</x:v>
      </x:c>
      <x:c r="B17" s="85"/>
      <x:c r="C17" s="1"/>
      <x:c r="D17" s="1"/>
      <x:c r="E17" s="1"/>
      <x:c r="F17" s="1"/>
    </x:row>
    <x:row r="18">
      <x:c r="A18" s="107" t="str">
        <x:v>I</x:v>
      </x:c>
      <x:c r="B18" s="88"/>
      <x:c r="C18" s="1"/>
      <x:c r="D18" s="1"/>
      <x:c r="E18" s="1"/>
      <x:c r="F18" s="1"/>
    </x:row>
    <x:row r="19">
      <x:c r="A19" s="1"/>
      <x:c r="B19" s="1"/>
      <x:c r="C19" s="1"/>
      <x:c r="D19" s="1"/>
      <x:c r="E19" s="1"/>
      <x:c r="F19" s="1"/>
    </x:row>
    <x:row r="20">
      <x:c r="A20" s="1"/>
      <x:c r="B20" s="1"/>
      <x:c r="C20" s="1"/>
      <x:c r="D20" s="1"/>
      <x:c r="E20" s="1"/>
      <x:c r="F20" s="1"/>
    </x:row>
    <x:row r="21" ht="28" customHeight="1">
      <x:c r="A21" s="53" t="str">
        <x:v>Use and limitations</x:v>
      </x:c>
      <x:c r="B21" s="54" t="str">
        <x:v>This workbook is an educational planning tool, not legal advice and not an official transcript until certified by the person or school authorized to issue the student’s record. Verify current state law, school policy, diploma-program requirements, and destination requirements before making graduation decisions.</x:v>
      </x:c>
      <x:c r="C21" s="54"/>
      <x:c r="D21" s="54"/>
      <x:c r="E21" s="54"/>
      <x:c r="F21" s="55"/>
    </x:row>
    <x:row r="22" ht="28" customHeight="1">
      <x:c r="A22" s="56"/>
      <x:c r="B22" s="52"/>
      <x:c r="C22" s="52"/>
      <x:c r="D22" s="52"/>
      <x:c r="E22" s="52"/>
      <x:c r="F22" s="57"/>
    </x:row>
    <x:row r="23" ht="28" customHeight="1">
      <x:c r="A23" s="56"/>
      <x:c r="B23" s="52"/>
      <x:c r="C23" s="52"/>
      <x:c r="D23" s="52"/>
      <x:c r="E23" s="52"/>
      <x:c r="F23" s="57"/>
    </x:row>
    <x:row r="24" ht="28" customHeight="1">
      <x:c r="A24" s="58"/>
      <x:c r="B24" s="59"/>
      <x:c r="C24" s="59"/>
      <x:c r="D24" s="59"/>
      <x:c r="E24" s="59"/>
      <x:c r="F24" s="60"/>
    </x:row>
  </x:sheetData>
  <x:mergeCells>
    <x:mergeCell ref="A2:F2"/>
    <x:mergeCell ref="A21:A24"/>
    <x:mergeCell ref="B21:F24"/>
  </x:mergeCells>
  <x:pageMargins left="0.7" right="0.7" top="0.75" bottom="0.75" header="0.3" footer="0.3"/>
</x:worksheet>
</file>