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24226"/>
  <mc:AlternateContent xmlns:mc="http://schemas.openxmlformats.org/markup-compatibility/2006">
    <mc:Choice Requires="x15">
      <x15ac:absPath xmlns:x15ac="http://schemas.microsoft.com/office/spreadsheetml/2010/11/ac" url="/Users/Amy/Desktop/Ladies of Justice League/Links, Workflow + Thumbnails/Cashflow Analyzer &amp; Game/Cashflow analyzer + terminology /"/>
    </mc:Choice>
  </mc:AlternateContent>
  <xr:revisionPtr revIDLastSave="0" documentId="13_ncr:1_{733952F5-4E5F-7C49-AD05-1539A415FD2D}" xr6:coauthVersionLast="47" xr6:coauthVersionMax="47" xr10:uidLastSave="{00000000-0000-0000-0000-000000000000}"/>
  <bookViews>
    <workbookView xWindow="0" yWindow="660" windowWidth="25600" windowHeight="1598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D7" i="1"/>
  <c r="E7" i="1"/>
  <c r="E37" i="1"/>
  <c r="F41" i="1" s="1"/>
  <c r="E39" i="1"/>
  <c r="E8" i="1"/>
  <c r="D20" i="1" s="1"/>
  <c r="D21" i="1" l="1"/>
  <c r="D17" i="1"/>
  <c r="D22" i="1"/>
  <c r="E10" i="1"/>
  <c r="E32" i="1" s="1"/>
  <c r="D32" i="1" s="1"/>
  <c r="D25" i="1"/>
  <c r="D11" i="1"/>
  <c r="D28" i="1"/>
  <c r="D23" i="1"/>
  <c r="D14" i="1"/>
  <c r="D26" i="1"/>
  <c r="D12" i="1"/>
  <c r="D27" i="1"/>
  <c r="D16" i="1"/>
  <c r="D24" i="1"/>
  <c r="D31" i="1"/>
  <c r="D29" i="1"/>
  <c r="D19" i="1"/>
  <c r="D13" i="1"/>
  <c r="D30" i="1"/>
  <c r="D15" i="1"/>
  <c r="D18" i="1"/>
  <c r="E34" i="1" l="1"/>
  <c r="F34" i="1" s="1"/>
  <c r="F44" i="1"/>
  <c r="F45" i="1"/>
</calcChain>
</file>

<file path=xl/sharedStrings.xml><?xml version="1.0" encoding="utf-8"?>
<sst xmlns="http://schemas.openxmlformats.org/spreadsheetml/2006/main" count="122" uniqueCount="54">
  <si>
    <t>Asking Price</t>
  </si>
  <si>
    <t xml:space="preserve"> </t>
  </si>
  <si>
    <t>Gross income</t>
  </si>
  <si>
    <t>Month</t>
  </si>
  <si>
    <t>Year</t>
  </si>
  <si>
    <t>other income</t>
  </si>
  <si>
    <t>Totalgross Income</t>
  </si>
  <si>
    <t>less vacancy allowance</t>
  </si>
  <si>
    <t>Effective gross income</t>
  </si>
  <si>
    <t>Expenses</t>
  </si>
  <si>
    <t>Taxes</t>
  </si>
  <si>
    <t>Insurance</t>
  </si>
  <si>
    <t>Water / Sewer / Garbage</t>
  </si>
  <si>
    <t>Garbage</t>
  </si>
  <si>
    <t>Electicity</t>
  </si>
  <si>
    <t>Licenses</t>
  </si>
  <si>
    <t>Advertizments</t>
  </si>
  <si>
    <t>Supplies</t>
  </si>
  <si>
    <t>Maintenance</t>
  </si>
  <si>
    <t>Lawn</t>
  </si>
  <si>
    <t>Snow Removal</t>
  </si>
  <si>
    <t>Pest Control</t>
  </si>
  <si>
    <t>management off site</t>
  </si>
  <si>
    <t>Management on site</t>
  </si>
  <si>
    <t>Account / Legal</t>
  </si>
  <si>
    <t>Miscellaneous</t>
  </si>
  <si>
    <t>Gas</t>
  </si>
  <si>
    <t>Telephone</t>
  </si>
  <si>
    <t>Pool</t>
  </si>
  <si>
    <t>Elevator</t>
  </si>
  <si>
    <t>Total Expenses</t>
  </si>
  <si>
    <t>loan Total</t>
  </si>
  <si>
    <t>int rate</t>
  </si>
  <si>
    <t>Payment</t>
  </si>
  <si>
    <t>1st Mortgage</t>
  </si>
  <si>
    <t>2nd Mortgage</t>
  </si>
  <si>
    <t>3 rd mortgage</t>
  </si>
  <si>
    <t xml:space="preserve">years  </t>
  </si>
  <si>
    <t>Monthly Cash flow</t>
  </si>
  <si>
    <t>Cap Rate</t>
  </si>
  <si>
    <t xml:space="preserve">area cap rate </t>
  </si>
  <si>
    <t>Value</t>
  </si>
  <si>
    <t>______@</t>
  </si>
  <si>
    <t>Estimated gross income (rent)</t>
  </si>
  <si>
    <t>HOA fees</t>
  </si>
  <si>
    <t>cap rate=NOI/purchase price:______</t>
  </si>
  <si>
    <t xml:space="preserve">Cash flow= income-expense: </t>
  </si>
  <si>
    <t>ROI= NOI/cash invested:____</t>
  </si>
  <si>
    <t>DCR = NOI/DS:_______</t>
  </si>
  <si>
    <t>Debt Service (DS)</t>
  </si>
  <si>
    <t>Net Operating Income (NOI)</t>
  </si>
  <si>
    <t>Total Monthly Debt Servive (DS)</t>
  </si>
  <si>
    <t>http://PremierWealthBuilders.com</t>
  </si>
  <si>
    <t>Save Time. Make More Money. Protect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</si>
</sst>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409]#,##0"/>
  </numFmts>
  <fonts count="10" x14ac:knownFonts="1">
    <font>
      <sz val="10"/>
      <name val="Arial"/>
    </font>
    <font>
      <b/>
      <sz val="10"/>
      <name val="Arial"/>
      <family val="2"/>
    </font>
    <font>
      <i/>
      <sz val="10"/>
      <name val="Arial"/>
      <family val="2"/>
    </font>
    <font>
      <u/>
      <sz val="10"/>
      <color theme="10"/>
      <name val="Arial"/>
      <family val="2"/>
    </font>
    <font>
      <sz val="10"/>
      <color theme="1"/>
      <name val="Arial"/>
      <family val="2"/>
    </font>
    <font>
      <sz val="10"/>
      <name val="Arial"/>
      <family val="2"/>
    </font>
    <font>
      <b/>
      <sz val="10"/>
      <name val="Arial"/>
      <family val="2"/>
    </font>
    <font>
      <sz val="8"/>
      <name val="Arial"/>
      <family val="2"/>
    </font>
    <font>
      <sz val="10"/>
      <color theme="10"/>
      <name val="Arial"/>
      <family val="2"/>
    </font>
    <font>
      <sz val="9"/>
      <name val="Arial"/>
      <family val="2"/>
    </font>
  </fonts>
  <fills count="7">
    <fill>
      <patternFill patternType="none"/>
    </fill>
    <fill>
      <patternFill patternType="gray125"/>
    </fill>
    <fill>
      <patternFill patternType="solid">
        <fgColor indexed="45"/>
      </patternFill>
    </fill>
    <fill>
      <patternFill patternType="solid">
        <fgColor indexed="47"/>
      </patternFill>
    </fill>
    <fill>
      <patternFill patternType="solid">
        <fgColor indexed="11"/>
      </patternFill>
    </fill>
    <fill>
      <patternFill patternType="solid">
        <fgColor indexed="43"/>
      </patternFill>
    </fill>
    <fill>
      <patternFill patternType="solid">
        <fgColor indexed="41"/>
      </patternFill>
    </fill>
  </fills>
  <borders count="33">
    <border>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thick">
        <color indexed="64"/>
      </right>
      <top/>
      <bottom/>
      <diagonal/>
    </border>
    <border>
      <left/>
      <right style="thick">
        <color indexed="64"/>
      </right>
      <top/>
      <bottom/>
      <diagonal/>
    </border>
    <border>
      <left style="thin">
        <color indexed="64"/>
      </left>
      <right style="thin">
        <color indexed="64"/>
      </right>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ck">
        <color indexed="64"/>
      </left>
      <right style="thick">
        <color indexed="64"/>
      </right>
      <top style="thin">
        <color indexed="64"/>
      </top>
      <bottom/>
      <diagonal/>
    </border>
    <border>
      <left style="thin">
        <color indexed="64"/>
      </left>
      <right/>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9">
    <xf numFmtId="0" fontId="0" fillId="0" borderId="0" xfId="0"/>
    <xf numFmtId="0" fontId="1" fillId="6" borderId="1" xfId="0" applyFont="1" applyFill="1" applyBorder="1"/>
    <xf numFmtId="0" fontId="0" fillId="6" borderId="2" xfId="0" applyFill="1" applyBorder="1"/>
    <xf numFmtId="0" fontId="0" fillId="6" borderId="3" xfId="0" applyFill="1" applyBorder="1"/>
    <xf numFmtId="0" fontId="0" fillId="6" borderId="0" xfId="0" applyFill="1"/>
    <xf numFmtId="0" fontId="0" fillId="6" borderId="4" xfId="0" applyFill="1" applyBorder="1"/>
    <xf numFmtId="0" fontId="0" fillId="6" borderId="5" xfId="0" applyFill="1" applyBorder="1"/>
    <xf numFmtId="0" fontId="1" fillId="6" borderId="6" xfId="0" applyFont="1" applyFill="1" applyBorder="1" applyAlignment="1">
      <alignment horizontal="right"/>
    </xf>
    <xf numFmtId="0" fontId="1" fillId="6" borderId="7" xfId="0" applyFont="1" applyFill="1" applyBorder="1" applyAlignment="1">
      <alignment horizontal="right"/>
    </xf>
    <xf numFmtId="0" fontId="1" fillId="6" borderId="8" xfId="0" applyFont="1" applyFill="1" applyBorder="1"/>
    <xf numFmtId="0" fontId="0" fillId="6" borderId="9" xfId="0" applyFill="1" applyBorder="1"/>
    <xf numFmtId="0" fontId="1" fillId="6" borderId="10" xfId="0" applyFont="1" applyFill="1" applyBorder="1" applyAlignment="1">
      <alignment horizontal="right"/>
    </xf>
    <xf numFmtId="0" fontId="1" fillId="6" borderId="11" xfId="0" applyFont="1" applyFill="1" applyBorder="1" applyAlignment="1">
      <alignment horizontal="right"/>
    </xf>
    <xf numFmtId="0" fontId="0" fillId="6" borderId="12" xfId="0" applyFill="1" applyBorder="1"/>
    <xf numFmtId="0" fontId="0" fillId="0" borderId="13" xfId="0" applyBorder="1"/>
    <xf numFmtId="0" fontId="0" fillId="6" borderId="1" xfId="0" applyFill="1" applyBorder="1"/>
    <xf numFmtId="0" fontId="0" fillId="6" borderId="14" xfId="0" applyFill="1" applyBorder="1"/>
    <xf numFmtId="0" fontId="0" fillId="0" borderId="15" xfId="0" applyBorder="1"/>
    <xf numFmtId="0" fontId="0" fillId="6" borderId="16" xfId="0" applyFill="1" applyBorder="1"/>
    <xf numFmtId="0" fontId="0" fillId="6" borderId="17" xfId="0" applyFill="1" applyBorder="1"/>
    <xf numFmtId="0" fontId="0" fillId="6" borderId="18" xfId="0" applyFill="1" applyBorder="1"/>
    <xf numFmtId="0" fontId="0" fillId="6" borderId="19" xfId="0" applyFill="1" applyBorder="1"/>
    <xf numFmtId="0" fontId="0" fillId="6" borderId="20" xfId="0" applyFill="1" applyBorder="1"/>
    <xf numFmtId="0" fontId="0" fillId="6" borderId="21" xfId="0" applyFill="1" applyBorder="1"/>
    <xf numFmtId="0" fontId="0" fillId="6" borderId="22" xfId="0" applyFill="1" applyBorder="1"/>
    <xf numFmtId="0" fontId="1" fillId="5" borderId="18" xfId="0" applyFont="1" applyFill="1" applyBorder="1"/>
    <xf numFmtId="0" fontId="1" fillId="5" borderId="21" xfId="0" applyFont="1" applyFill="1" applyBorder="1"/>
    <xf numFmtId="0" fontId="1" fillId="5" borderId="19" xfId="0" applyFont="1" applyFill="1" applyBorder="1"/>
    <xf numFmtId="0" fontId="0" fillId="6" borderId="23" xfId="0" applyFill="1" applyBorder="1"/>
    <xf numFmtId="0" fontId="0" fillId="6" borderId="7" xfId="0" applyFill="1" applyBorder="1"/>
    <xf numFmtId="0" fontId="0" fillId="6" borderId="24" xfId="0" applyFill="1" applyBorder="1"/>
    <xf numFmtId="0" fontId="0" fillId="6" borderId="25" xfId="0" applyFill="1" applyBorder="1"/>
    <xf numFmtId="0" fontId="1" fillId="6" borderId="26" xfId="0" applyFont="1" applyFill="1" applyBorder="1"/>
    <xf numFmtId="10" fontId="0" fillId="6" borderId="16" xfId="0" applyNumberFormat="1" applyFill="1" applyBorder="1"/>
    <xf numFmtId="0" fontId="0" fillId="0" borderId="27" xfId="0" applyBorder="1"/>
    <xf numFmtId="0" fontId="0" fillId="6" borderId="28" xfId="0" applyFill="1" applyBorder="1"/>
    <xf numFmtId="0" fontId="1" fillId="6" borderId="18" xfId="0" applyFont="1" applyFill="1" applyBorder="1"/>
    <xf numFmtId="164" fontId="0" fillId="6" borderId="19" xfId="0" applyNumberFormat="1" applyFill="1" applyBorder="1"/>
    <xf numFmtId="10" fontId="0" fillId="6" borderId="21" xfId="0" applyNumberFormat="1" applyFill="1" applyBorder="1"/>
    <xf numFmtId="0" fontId="0" fillId="0" borderId="22" xfId="0" applyBorder="1"/>
    <xf numFmtId="0" fontId="1" fillId="6" borderId="23" xfId="0" applyFont="1" applyFill="1" applyBorder="1"/>
    <xf numFmtId="164" fontId="0" fillId="6" borderId="7" xfId="0" applyNumberFormat="1" applyFill="1" applyBorder="1"/>
    <xf numFmtId="10" fontId="0" fillId="6" borderId="24" xfId="0" applyNumberFormat="1" applyFill="1" applyBorder="1"/>
    <xf numFmtId="0" fontId="0" fillId="0" borderId="25" xfId="0" applyBorder="1"/>
    <xf numFmtId="164" fontId="0" fillId="6" borderId="3" xfId="0" applyNumberFormat="1" applyFill="1" applyBorder="1"/>
    <xf numFmtId="10" fontId="0" fillId="6" borderId="2" xfId="0" applyNumberFormat="1" applyFill="1" applyBorder="1"/>
    <xf numFmtId="0" fontId="0" fillId="6" borderId="29" xfId="0" applyFill="1" applyBorder="1"/>
    <xf numFmtId="9" fontId="0" fillId="6" borderId="29" xfId="0" applyNumberFormat="1" applyFill="1" applyBorder="1"/>
    <xf numFmtId="164" fontId="1" fillId="5" borderId="21" xfId="0" applyNumberFormat="1" applyFont="1" applyFill="1" applyBorder="1"/>
    <xf numFmtId="164" fontId="1" fillId="5" borderId="14" xfId="0" applyNumberFormat="1" applyFont="1" applyFill="1" applyBorder="1"/>
    <xf numFmtId="164" fontId="1" fillId="5" borderId="15" xfId="0" applyNumberFormat="1" applyFont="1" applyFill="1" applyBorder="1"/>
    <xf numFmtId="0" fontId="1" fillId="6" borderId="29" xfId="0" applyFont="1" applyFill="1" applyBorder="1" applyAlignment="1">
      <alignment horizontal="right"/>
    </xf>
    <xf numFmtId="0" fontId="1" fillId="6" borderId="30" xfId="0" applyFont="1" applyFill="1" applyBorder="1"/>
    <xf numFmtId="0" fontId="0" fillId="0" borderId="28" xfId="0" applyBorder="1"/>
    <xf numFmtId="8" fontId="0" fillId="6" borderId="31" xfId="0" applyNumberFormat="1" applyFill="1" applyBorder="1"/>
    <xf numFmtId="0" fontId="0" fillId="5" borderId="1" xfId="0" applyFill="1" applyBorder="1"/>
    <xf numFmtId="0" fontId="0" fillId="5" borderId="2" xfId="0" applyFill="1" applyBorder="1"/>
    <xf numFmtId="164" fontId="0" fillId="5" borderId="29" xfId="0" applyNumberFormat="1" applyFill="1" applyBorder="1"/>
    <xf numFmtId="0" fontId="1" fillId="2" borderId="18" xfId="0" applyFont="1" applyFill="1" applyBorder="1"/>
    <xf numFmtId="0" fontId="1" fillId="2" borderId="32" xfId="0" applyFont="1" applyFill="1" applyBorder="1"/>
    <xf numFmtId="164" fontId="0" fillId="2" borderId="14" xfId="0" applyNumberFormat="1" applyFill="1" applyBorder="1"/>
    <xf numFmtId="0" fontId="1" fillId="3" borderId="18" xfId="0" applyFont="1" applyFill="1" applyBorder="1"/>
    <xf numFmtId="0" fontId="1" fillId="3" borderId="32" xfId="0" applyFont="1" applyFill="1" applyBorder="1"/>
    <xf numFmtId="10" fontId="0" fillId="3" borderId="14" xfId="0" applyNumberFormat="1" applyFill="1" applyBorder="1"/>
    <xf numFmtId="0" fontId="1" fillId="4" borderId="18" xfId="0" applyFont="1" applyFill="1" applyBorder="1"/>
    <xf numFmtId="0" fontId="1" fillId="4" borderId="32" xfId="0" applyFont="1" applyFill="1" applyBorder="1"/>
    <xf numFmtId="164" fontId="0" fillId="4" borderId="14" xfId="0" applyNumberFormat="1" applyFill="1" applyBorder="1"/>
    <xf numFmtId="10" fontId="0" fillId="0" borderId="2" xfId="0" applyNumberFormat="1" applyBorder="1"/>
    <xf numFmtId="0" fontId="2" fillId="6" borderId="0" xfId="0" applyFont="1" applyFill="1"/>
    <xf numFmtId="165" fontId="0" fillId="0" borderId="32" xfId="0" applyNumberFormat="1" applyBorder="1"/>
    <xf numFmtId="0" fontId="3" fillId="6" borderId="0" xfId="1" applyFill="1"/>
    <xf numFmtId="0" fontId="5" fillId="0" borderId="0" xfId="0" applyFont="1"/>
    <xf numFmtId="0" fontId="6" fillId="0" borderId="0" xfId="0" applyFont="1"/>
    <xf numFmtId="0" fontId="7" fillId="6" borderId="0" xfId="0" applyFont="1" applyFill="1"/>
    <xf numFmtId="0" fontId="3" fillId="0" borderId="0" xfId="1"/>
    <xf numFmtId="0" fontId="8" fillId="0" borderId="0" xfId="1" applyFont="1"/>
    <xf numFmtId="0" fontId="9" fillId="6" borderId="0" xfId="0" applyFont="1" applyFill="1"/>
    <xf numFmtId="0" fontId="4" fillId="0" borderId="0" xfId="0" applyFont="1" applyAlignment="1">
      <alignment vertical="center" wrapText="1"/>
    </xf>
    <xf numFmtId="0" fontId="0" fillId="0" borderId="0" xfId="0"/>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12700</xdr:colOff>
      <xdr:row>48</xdr:row>
      <xdr:rowOff>152400</xdr:rowOff>
    </xdr:from>
    <xdr:ext cx="6216650" cy="787400"/>
    <xdr:sp macro="" textlink="">
      <xdr:nvSpPr>
        <xdr:cNvPr id="2" name="TextBox 1">
          <a:extLst>
            <a:ext uri="{FF2B5EF4-FFF2-40B4-BE49-F238E27FC236}">
              <a16:creationId xmlns:a16="http://schemas.microsoft.com/office/drawing/2014/main" id="{06DCC343-DA1E-AB4D-9270-1375AF6F4CE8}"/>
            </a:ext>
          </a:extLst>
        </xdr:cNvPr>
        <xdr:cNvSpPr txBox="1"/>
      </xdr:nvSpPr>
      <xdr:spPr>
        <a:xfrm>
          <a:off x="12700" y="7315200"/>
          <a:ext cx="6216650" cy="787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800" b="1"/>
            <a:t>Disclaimer: </a:t>
          </a:r>
          <a:r>
            <a:rPr lang="en-US" sz="800" b="0"/>
            <a:t>This tool is being provided for general</a:t>
          </a:r>
          <a:r>
            <a:rPr lang="en-US" sz="800" b="0" baseline="0"/>
            <a:t> information purposes ONLY and does not provide legal or financial advice.  This tool does not represent nor guarantee how any particular project will actually perform.  We will not be liable nor responsible for any damages, losses or causes of action of any nature, arising from the use of this tool.  Your use of this tool is at your own risk and each user &amp; investor is responsible for their own independent evaluation of the performance of any particular project. We urge you to consult your tax advisor or attorney for their guidance.</a:t>
          </a:r>
          <a:endParaRPr lang="en-US" sz="800" b="1"/>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premierwealthbuild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3"/>
  <sheetViews>
    <sheetView tabSelected="1" zoomScale="200" zoomScaleNormal="200" workbookViewId="0">
      <selection activeCell="C60" sqref="C60"/>
    </sheetView>
  </sheetViews>
  <sheetFormatPr baseColWidth="10" defaultColWidth="8.83203125" defaultRowHeight="13" x14ac:dyDescent="0.15"/>
  <cols>
    <col min="1" max="1" width="9" customWidth="1"/>
    <col min="2" max="2" width="26" customWidth="1"/>
    <col min="3" max="3" width="9" customWidth="1"/>
    <col min="4" max="4" width="10" customWidth="1"/>
    <col min="5" max="5" width="13" customWidth="1"/>
    <col min="6" max="6" width="14" customWidth="1"/>
  </cols>
  <sheetData>
    <row r="1" spans="1:6" ht="12.75" customHeight="1" x14ac:dyDescent="0.15">
      <c r="A1" s="1" t="s">
        <v>0</v>
      </c>
      <c r="B1" s="2"/>
      <c r="C1" s="3" t="s">
        <v>1</v>
      </c>
      <c r="D1" s="69">
        <v>375000</v>
      </c>
      <c r="E1" s="4"/>
      <c r="F1" s="4"/>
    </row>
    <row r="2" spans="1:6" ht="12.75" customHeight="1" x14ac:dyDescent="0.15">
      <c r="A2" s="5"/>
      <c r="B2" s="6"/>
      <c r="C2" s="7"/>
      <c r="D2" s="4"/>
      <c r="E2" s="8"/>
      <c r="F2" s="4"/>
    </row>
    <row r="3" spans="1:6" ht="12.75" customHeight="1" x14ac:dyDescent="0.15">
      <c r="A3" s="9" t="s">
        <v>2</v>
      </c>
      <c r="B3" s="10"/>
      <c r="C3" s="11" t="s">
        <v>3</v>
      </c>
      <c r="D3" s="4"/>
      <c r="E3" s="12" t="s">
        <v>4</v>
      </c>
      <c r="F3" s="4"/>
    </row>
    <row r="4" spans="1:6" ht="12.75" customHeight="1" x14ac:dyDescent="0.15">
      <c r="A4" s="4"/>
      <c r="B4" s="13" t="s">
        <v>43</v>
      </c>
      <c r="C4" s="14">
        <v>3000</v>
      </c>
      <c r="D4" s="15"/>
      <c r="E4" s="3">
        <v>36000</v>
      </c>
      <c r="F4" s="4" t="s">
        <v>1</v>
      </c>
    </row>
    <row r="5" spans="1:6" ht="12.75" customHeight="1" x14ac:dyDescent="0.15">
      <c r="A5" s="4"/>
      <c r="B5" s="16" t="s">
        <v>5</v>
      </c>
      <c r="C5" s="17" t="s">
        <v>1</v>
      </c>
      <c r="D5" s="18"/>
      <c r="E5" s="3" t="s">
        <v>1</v>
      </c>
      <c r="F5" s="4" t="s">
        <v>1</v>
      </c>
    </row>
    <row r="6" spans="1:6" ht="12.75" customHeight="1" x14ac:dyDescent="0.15">
      <c r="A6" s="4"/>
      <c r="B6" s="20" t="s">
        <v>6</v>
      </c>
      <c r="C6" s="21"/>
      <c r="D6" s="22"/>
      <c r="E6" s="21">
        <f>SUM(E4:E5)</f>
        <v>36000</v>
      </c>
      <c r="F6" s="4" t="s">
        <v>1</v>
      </c>
    </row>
    <row r="7" spans="1:6" ht="12.75" customHeight="1" x14ac:dyDescent="0.15">
      <c r="A7">
        <v>0.1</v>
      </c>
      <c r="B7" s="20" t="s">
        <v>7</v>
      </c>
      <c r="C7" s="21" t="s">
        <v>1</v>
      </c>
      <c r="D7" s="23">
        <f>SUM(C4*A7)</f>
        <v>300</v>
      </c>
      <c r="E7" s="24">
        <f>SUM(D7*12)</f>
        <v>3600</v>
      </c>
      <c r="F7" s="4" t="s">
        <v>1</v>
      </c>
    </row>
    <row r="8" spans="1:6" ht="12.75" customHeight="1" x14ac:dyDescent="0.15">
      <c r="A8" s="4"/>
      <c r="B8" s="25" t="s">
        <v>8</v>
      </c>
      <c r="C8" s="26" t="s">
        <v>1</v>
      </c>
      <c r="D8" s="26" t="s">
        <v>1</v>
      </c>
      <c r="E8" s="27">
        <f>SUM(E6-E7)</f>
        <v>32400</v>
      </c>
      <c r="F8" s="4" t="s">
        <v>1</v>
      </c>
    </row>
    <row r="9" spans="1:6" ht="12.75" customHeight="1" x14ac:dyDescent="0.15">
      <c r="A9" s="4"/>
      <c r="B9" s="28"/>
      <c r="C9" s="29" t="s">
        <v>1</v>
      </c>
      <c r="D9" s="30"/>
      <c r="E9" s="31"/>
      <c r="F9" s="4" t="s">
        <v>1</v>
      </c>
    </row>
    <row r="10" spans="1:6" ht="12.75" customHeight="1" x14ac:dyDescent="0.15">
      <c r="A10" s="1" t="s">
        <v>9</v>
      </c>
      <c r="B10" s="2"/>
      <c r="C10" s="2" t="s">
        <v>42</v>
      </c>
      <c r="D10" s="67">
        <v>0.3</v>
      </c>
      <c r="E10" s="3">
        <f>SUM(E8*D10)</f>
        <v>9720</v>
      </c>
      <c r="F10" s="4" t="s">
        <v>1</v>
      </c>
    </row>
    <row r="11" spans="1:6" ht="12.75" customHeight="1" x14ac:dyDescent="0.15">
      <c r="A11" s="4"/>
      <c r="B11" s="32" t="s">
        <v>10</v>
      </c>
      <c r="C11" s="19" t="s">
        <v>1</v>
      </c>
      <c r="D11" s="33">
        <f>SUM(E11/E8)</f>
        <v>0</v>
      </c>
      <c r="E11" s="34">
        <v>0</v>
      </c>
      <c r="F11" s="35" t="s">
        <v>1</v>
      </c>
    </row>
    <row r="12" spans="1:6" ht="12.75" customHeight="1" x14ac:dyDescent="0.15">
      <c r="A12" s="4"/>
      <c r="B12" s="36" t="s">
        <v>11</v>
      </c>
      <c r="C12" s="37" t="s">
        <v>1</v>
      </c>
      <c r="D12" s="38">
        <f>SUM(E12/E8)</f>
        <v>0</v>
      </c>
      <c r="E12" s="39">
        <v>0</v>
      </c>
      <c r="F12" s="24" t="s">
        <v>1</v>
      </c>
    </row>
    <row r="13" spans="1:6" ht="12.75" customHeight="1" x14ac:dyDescent="0.15">
      <c r="A13" s="4"/>
      <c r="B13" s="36" t="s">
        <v>12</v>
      </c>
      <c r="C13" s="37" t="s">
        <v>1</v>
      </c>
      <c r="D13" s="38">
        <f>SUM(E13/E8)</f>
        <v>0</v>
      </c>
      <c r="E13" s="39">
        <v>0</v>
      </c>
      <c r="F13" s="24"/>
    </row>
    <row r="14" spans="1:6" ht="12.75" customHeight="1" x14ac:dyDescent="0.15">
      <c r="A14" s="4"/>
      <c r="B14" s="36" t="s">
        <v>13</v>
      </c>
      <c r="C14" s="37" t="s">
        <v>1</v>
      </c>
      <c r="D14" s="38">
        <f>SUM(E14/E8)</f>
        <v>0</v>
      </c>
      <c r="E14" s="39">
        <v>0</v>
      </c>
      <c r="F14" s="24" t="s">
        <v>1</v>
      </c>
    </row>
    <row r="15" spans="1:6" ht="12.75" customHeight="1" x14ac:dyDescent="0.15">
      <c r="A15" s="4"/>
      <c r="B15" s="36" t="s">
        <v>14</v>
      </c>
      <c r="C15" s="37" t="s">
        <v>1</v>
      </c>
      <c r="D15" s="38">
        <f>SUM(E15/E8)</f>
        <v>0</v>
      </c>
      <c r="E15" s="39">
        <v>0</v>
      </c>
      <c r="F15" s="24" t="s">
        <v>1</v>
      </c>
    </row>
    <row r="16" spans="1:6" ht="12.75" customHeight="1" x14ac:dyDescent="0.15">
      <c r="A16" s="4"/>
      <c r="B16" s="36" t="s">
        <v>15</v>
      </c>
      <c r="C16" s="37" t="s">
        <v>1</v>
      </c>
      <c r="D16" s="38">
        <f>SUM(E16/E8)</f>
        <v>0</v>
      </c>
      <c r="E16" s="39">
        <v>0</v>
      </c>
      <c r="F16" s="24" t="s">
        <v>1</v>
      </c>
    </row>
    <row r="17" spans="1:6" ht="12.75" customHeight="1" x14ac:dyDescent="0.15">
      <c r="A17" s="4"/>
      <c r="B17" s="36" t="s">
        <v>16</v>
      </c>
      <c r="C17" s="37" t="s">
        <v>1</v>
      </c>
      <c r="D17" s="38">
        <f>SUM(E17/E8)</f>
        <v>0</v>
      </c>
      <c r="E17" s="39">
        <v>0</v>
      </c>
      <c r="F17" s="24" t="s">
        <v>1</v>
      </c>
    </row>
    <row r="18" spans="1:6" ht="12.75" customHeight="1" x14ac:dyDescent="0.15">
      <c r="A18" s="4"/>
      <c r="B18" s="36" t="s">
        <v>17</v>
      </c>
      <c r="C18" s="37" t="s">
        <v>1</v>
      </c>
      <c r="D18" s="38">
        <f>SUM(E18/E8)</f>
        <v>0</v>
      </c>
      <c r="E18" s="39">
        <v>0</v>
      </c>
      <c r="F18" s="24" t="s">
        <v>1</v>
      </c>
    </row>
    <row r="19" spans="1:6" ht="12.75" customHeight="1" x14ac:dyDescent="0.15">
      <c r="A19" s="4"/>
      <c r="B19" s="36" t="s">
        <v>18</v>
      </c>
      <c r="C19" s="37" t="s">
        <v>1</v>
      </c>
      <c r="D19" s="38">
        <f>SUM(E19/E8)</f>
        <v>0</v>
      </c>
      <c r="E19" s="39">
        <v>0</v>
      </c>
      <c r="F19" s="24" t="s">
        <v>1</v>
      </c>
    </row>
    <row r="20" spans="1:6" ht="12.75" customHeight="1" x14ac:dyDescent="0.15">
      <c r="A20" s="4"/>
      <c r="B20" s="36" t="s">
        <v>19</v>
      </c>
      <c r="C20" s="37" t="s">
        <v>1</v>
      </c>
      <c r="D20" s="38">
        <f>SUM(E20/E8)</f>
        <v>0</v>
      </c>
      <c r="E20" s="39">
        <v>0</v>
      </c>
      <c r="F20" s="24" t="s">
        <v>1</v>
      </c>
    </row>
    <row r="21" spans="1:6" ht="12.75" customHeight="1" x14ac:dyDescent="0.15">
      <c r="A21" s="4"/>
      <c r="B21" s="36" t="s">
        <v>20</v>
      </c>
      <c r="C21" s="37" t="s">
        <v>1</v>
      </c>
      <c r="D21" s="38">
        <f>SUM(E21/E8)</f>
        <v>0</v>
      </c>
      <c r="E21" s="39">
        <v>0</v>
      </c>
      <c r="F21" s="24" t="s">
        <v>1</v>
      </c>
    </row>
    <row r="22" spans="1:6" ht="12.75" customHeight="1" x14ac:dyDescent="0.15">
      <c r="A22" s="4"/>
      <c r="B22" s="36" t="s">
        <v>21</v>
      </c>
      <c r="C22" s="37" t="s">
        <v>1</v>
      </c>
      <c r="D22" s="38">
        <f>SUM(E22/E8)</f>
        <v>0</v>
      </c>
      <c r="E22" s="39">
        <v>0</v>
      </c>
      <c r="F22" s="24" t="s">
        <v>1</v>
      </c>
    </row>
    <row r="23" spans="1:6" ht="12.75" customHeight="1" x14ac:dyDescent="0.15">
      <c r="A23" s="4"/>
      <c r="B23" s="36" t="s">
        <v>22</v>
      </c>
      <c r="C23" s="37" t="s">
        <v>1</v>
      </c>
      <c r="D23" s="38">
        <f>SUM(E23/E8)</f>
        <v>0</v>
      </c>
      <c r="E23" s="39">
        <v>0</v>
      </c>
      <c r="F23" s="24" t="s">
        <v>1</v>
      </c>
    </row>
    <row r="24" spans="1:6" ht="12.75" customHeight="1" x14ac:dyDescent="0.15">
      <c r="A24" s="4"/>
      <c r="B24" s="36" t="s">
        <v>23</v>
      </c>
      <c r="C24" s="37" t="s">
        <v>1</v>
      </c>
      <c r="D24" s="38">
        <f>SUM(E24/E8)</f>
        <v>0</v>
      </c>
      <c r="E24" s="39">
        <v>0</v>
      </c>
      <c r="F24" s="24" t="s">
        <v>1</v>
      </c>
    </row>
    <row r="25" spans="1:6" ht="12.75" customHeight="1" x14ac:dyDescent="0.15">
      <c r="A25" s="4"/>
      <c r="B25" s="36" t="s">
        <v>24</v>
      </c>
      <c r="C25" s="37" t="s">
        <v>1</v>
      </c>
      <c r="D25" s="38">
        <f>SUM(E25/E8)</f>
        <v>0</v>
      </c>
      <c r="E25" s="39">
        <v>0</v>
      </c>
      <c r="F25" s="24" t="s">
        <v>1</v>
      </c>
    </row>
    <row r="26" spans="1:6" ht="12.75" customHeight="1" x14ac:dyDescent="0.15">
      <c r="A26" s="4"/>
      <c r="B26" s="36" t="s">
        <v>25</v>
      </c>
      <c r="C26" s="37" t="s">
        <v>1</v>
      </c>
      <c r="D26" s="38">
        <f>SUM(E26/E8)</f>
        <v>0</v>
      </c>
      <c r="E26" s="39">
        <v>0</v>
      </c>
      <c r="F26" s="24" t="s">
        <v>1</v>
      </c>
    </row>
    <row r="27" spans="1:6" ht="12.75" customHeight="1" x14ac:dyDescent="0.15">
      <c r="A27" s="4"/>
      <c r="B27" s="36" t="s">
        <v>26</v>
      </c>
      <c r="C27" s="37" t="s">
        <v>1</v>
      </c>
      <c r="D27" s="38">
        <f>SUM(E27/E8)</f>
        <v>0</v>
      </c>
      <c r="E27" s="39">
        <v>0</v>
      </c>
      <c r="F27" s="24" t="s">
        <v>1</v>
      </c>
    </row>
    <row r="28" spans="1:6" ht="12.75" customHeight="1" x14ac:dyDescent="0.15">
      <c r="A28" s="4"/>
      <c r="B28" s="36" t="s">
        <v>27</v>
      </c>
      <c r="C28" s="37" t="s">
        <v>1</v>
      </c>
      <c r="D28" s="38">
        <f>SUM(E28/E8)</f>
        <v>0</v>
      </c>
      <c r="E28" s="39">
        <v>0</v>
      </c>
      <c r="F28" s="24" t="s">
        <v>1</v>
      </c>
    </row>
    <row r="29" spans="1:6" ht="12.75" customHeight="1" x14ac:dyDescent="0.15">
      <c r="A29" s="4"/>
      <c r="B29" s="36" t="s">
        <v>28</v>
      </c>
      <c r="C29" s="37" t="s">
        <v>1</v>
      </c>
      <c r="D29" s="38">
        <f>SUM(E29/E8)</f>
        <v>0</v>
      </c>
      <c r="E29" s="39">
        <v>0</v>
      </c>
      <c r="F29" s="24" t="s">
        <v>1</v>
      </c>
    </row>
    <row r="30" spans="1:6" ht="12.75" hidden="1" customHeight="1" x14ac:dyDescent="0.15">
      <c r="A30" s="4"/>
      <c r="B30" s="36" t="s">
        <v>29</v>
      </c>
      <c r="C30" s="37" t="s">
        <v>1</v>
      </c>
      <c r="D30" s="38">
        <f>SUM(E30/E8)</f>
        <v>0</v>
      </c>
      <c r="E30" s="39">
        <v>0</v>
      </c>
      <c r="F30" s="24" t="s">
        <v>1</v>
      </c>
    </row>
    <row r="31" spans="1:6" ht="12.75" customHeight="1" x14ac:dyDescent="0.15">
      <c r="A31" s="4"/>
      <c r="B31" s="40" t="s">
        <v>44</v>
      </c>
      <c r="C31" s="41" t="s">
        <v>1</v>
      </c>
      <c r="D31" s="42">
        <f>SUM(E31/E8)</f>
        <v>0</v>
      </c>
      <c r="E31" s="43">
        <v>0</v>
      </c>
      <c r="F31" s="31" t="s">
        <v>1</v>
      </c>
    </row>
    <row r="32" spans="1:6" ht="12.75" customHeight="1" x14ac:dyDescent="0.15">
      <c r="A32" s="1" t="s">
        <v>30</v>
      </c>
      <c r="B32" s="2"/>
      <c r="C32" s="44" t="s">
        <v>1</v>
      </c>
      <c r="D32" s="45">
        <f>SUM(E32/E8)</f>
        <v>0.3</v>
      </c>
      <c r="E32" s="46">
        <f>SUM(E10:E31)</f>
        <v>9720</v>
      </c>
      <c r="F32" s="47" t="s">
        <v>1</v>
      </c>
    </row>
    <row r="33" spans="1:6" ht="12.75" customHeight="1" x14ac:dyDescent="0.15">
      <c r="A33" s="4"/>
      <c r="B33" s="4"/>
      <c r="C33" s="4"/>
      <c r="D33" s="4"/>
      <c r="E33" s="4"/>
      <c r="F33" s="4"/>
    </row>
    <row r="34" spans="1:6" ht="12.75" customHeight="1" x14ac:dyDescent="0.15">
      <c r="A34" s="4" t="s">
        <v>1</v>
      </c>
      <c r="B34" s="25" t="s">
        <v>50</v>
      </c>
      <c r="C34" s="48" t="s">
        <v>1</v>
      </c>
      <c r="D34" s="26"/>
      <c r="E34" s="49">
        <f>SUM(E8-E32)</f>
        <v>22680</v>
      </c>
      <c r="F34" s="50">
        <f>SUM(E34/12)</f>
        <v>1890</v>
      </c>
    </row>
    <row r="35" spans="1:6" ht="12.75" customHeight="1" x14ac:dyDescent="0.15">
      <c r="A35" s="4" t="s">
        <v>1</v>
      </c>
      <c r="B35" s="4"/>
      <c r="C35" s="4"/>
      <c r="D35" s="4"/>
      <c r="E35" s="4" t="s">
        <v>1</v>
      </c>
      <c r="F35" s="4"/>
    </row>
    <row r="36" spans="1:6" ht="12.75" customHeight="1" x14ac:dyDescent="0.15">
      <c r="A36" s="1" t="s">
        <v>49</v>
      </c>
      <c r="B36" s="2"/>
      <c r="C36" s="51" t="s">
        <v>31</v>
      </c>
      <c r="D36" s="51" t="s">
        <v>32</v>
      </c>
      <c r="E36" s="51" t="s">
        <v>33</v>
      </c>
      <c r="F36" s="4" t="s">
        <v>1</v>
      </c>
    </row>
    <row r="37" spans="1:6" ht="12.75" customHeight="1" x14ac:dyDescent="0.15">
      <c r="A37">
        <v>30</v>
      </c>
      <c r="B37" s="52" t="s">
        <v>34</v>
      </c>
      <c r="C37" s="53">
        <v>375000</v>
      </c>
      <c r="D37" s="53">
        <v>0.03</v>
      </c>
      <c r="E37" s="54">
        <f>PMT(D37/12,A37*12,C37,0,0)</f>
        <v>-1581.0151264854394</v>
      </c>
      <c r="F37" s="4" t="s">
        <v>1</v>
      </c>
    </row>
    <row r="38" spans="1:6" ht="12.75" customHeight="1" x14ac:dyDescent="0.15">
      <c r="A38">
        <v>30</v>
      </c>
      <c r="B38" s="36" t="s">
        <v>35</v>
      </c>
      <c r="C38" s="39" t="s">
        <v>1</v>
      </c>
      <c r="D38" s="39" t="s">
        <v>1</v>
      </c>
      <c r="E38" s="54"/>
      <c r="F38" s="4" t="s">
        <v>1</v>
      </c>
    </row>
    <row r="39" spans="1:6" ht="12.75" customHeight="1" x14ac:dyDescent="0.15">
      <c r="A39">
        <v>30</v>
      </c>
      <c r="B39" s="36" t="s">
        <v>36</v>
      </c>
      <c r="C39" s="39">
        <v>0</v>
      </c>
      <c r="D39" s="39">
        <v>0.05</v>
      </c>
      <c r="E39" s="54">
        <f>-PMT(D39/12,A39*12,C39,0,0)</f>
        <v>0</v>
      </c>
      <c r="F39" s="4" t="s">
        <v>1</v>
      </c>
    </row>
    <row r="40" spans="1:6" ht="12.75" customHeight="1" x14ac:dyDescent="0.15">
      <c r="A40" s="4" t="s">
        <v>37</v>
      </c>
      <c r="B40" s="4"/>
      <c r="C40" s="4"/>
      <c r="D40" s="4"/>
      <c r="E40" s="4"/>
      <c r="F40" s="4" t="s">
        <v>1</v>
      </c>
    </row>
    <row r="41" spans="1:6" ht="12.75" customHeight="1" x14ac:dyDescent="0.15">
      <c r="A41" s="4"/>
      <c r="B41" s="55" t="s">
        <v>51</v>
      </c>
      <c r="C41" s="56"/>
      <c r="D41" s="56"/>
      <c r="E41" s="56"/>
      <c r="F41" s="57">
        <f>SUM(E37:E39)</f>
        <v>-1581.0151264854394</v>
      </c>
    </row>
    <row r="42" spans="1:6" ht="12.75" customHeight="1" x14ac:dyDescent="0.15">
      <c r="A42" s="4"/>
      <c r="B42" s="4"/>
      <c r="C42" s="4"/>
      <c r="D42" s="4"/>
      <c r="E42" s="4"/>
      <c r="F42" s="4"/>
    </row>
    <row r="43" spans="1:6" ht="12.75" customHeight="1" x14ac:dyDescent="0.15">
      <c r="A43" s="4" t="s">
        <v>46</v>
      </c>
      <c r="B43" s="4"/>
      <c r="C43" s="4"/>
      <c r="D43" s="58" t="s">
        <v>38</v>
      </c>
      <c r="E43" s="59"/>
      <c r="F43" s="60">
        <v>308</v>
      </c>
    </row>
    <row r="44" spans="1:6" ht="12.75" customHeight="1" x14ac:dyDescent="0.15">
      <c r="A44" s="4" t="s">
        <v>45</v>
      </c>
      <c r="B44" s="4"/>
      <c r="C44" s="4"/>
      <c r="D44" s="61" t="s">
        <v>39</v>
      </c>
      <c r="E44" s="62"/>
      <c r="F44" s="63">
        <f>SUM(E34/D1)</f>
        <v>6.0479999999999999E-2</v>
      </c>
    </row>
    <row r="45" spans="1:6" ht="12.75" customHeight="1" x14ac:dyDescent="0.15">
      <c r="A45" s="73" t="s">
        <v>40</v>
      </c>
      <c r="B45">
        <v>0.1</v>
      </c>
      <c r="C45" s="4"/>
      <c r="D45" s="64" t="s">
        <v>41</v>
      </c>
      <c r="E45" s="65"/>
      <c r="F45" s="66">
        <f>SUM(E34/B45)</f>
        <v>226800</v>
      </c>
    </row>
    <row r="46" spans="1:6" ht="12.75" customHeight="1" x14ac:dyDescent="0.15">
      <c r="A46" s="4" t="s">
        <v>47</v>
      </c>
      <c r="B46" s="4"/>
      <c r="C46" s="4"/>
      <c r="D46" s="4"/>
      <c r="E46" s="4"/>
      <c r="F46" s="4"/>
    </row>
    <row r="47" spans="1:6" ht="12.75" customHeight="1" x14ac:dyDescent="0.15">
      <c r="A47" s="4" t="s">
        <v>48</v>
      </c>
      <c r="B47" s="4"/>
      <c r="C47" s="4"/>
      <c r="D47" s="70" t="s">
        <v>52</v>
      </c>
      <c r="E47" s="74"/>
      <c r="F47" s="74"/>
    </row>
    <row r="48" spans="1:6" ht="12.75" customHeight="1" x14ac:dyDescent="0.15">
      <c r="A48" s="68"/>
      <c r="C48" s="4"/>
      <c r="D48" s="76" t="s">
        <v>53</v>
      </c>
      <c r="E48" s="70"/>
      <c r="F48" s="70"/>
    </row>
    <row r="49" spans="1:13" x14ac:dyDescent="0.15">
      <c r="E49" s="75"/>
      <c r="F49" s="74"/>
    </row>
    <row r="50" spans="1:13" x14ac:dyDescent="0.15">
      <c r="A50" s="72" t="s">
        <v>1</v>
      </c>
    </row>
    <row r="51" spans="1:13" x14ac:dyDescent="0.15">
      <c r="A51" s="71"/>
    </row>
    <row r="52" spans="1:13" x14ac:dyDescent="0.15">
      <c r="A52" s="71"/>
    </row>
    <row r="53" spans="1:13" ht="12.75" customHeight="1" x14ac:dyDescent="0.15">
      <c r="H53" s="77"/>
      <c r="I53" s="78"/>
      <c r="J53" s="78"/>
      <c r="K53" s="78"/>
      <c r="L53" s="78"/>
      <c r="M53" s="78"/>
    </row>
  </sheetData>
  <mergeCells count="1">
    <mergeCell ref="H53:M53"/>
  </mergeCells>
  <phoneticPr fontId="0" type="noConversion"/>
  <hyperlinks>
    <hyperlink ref="D47" r:id="rId1" xr:uid="{EE1012F6-AE75-6746-9142-B0E3F34445F5}"/>
  </hyperlinks>
  <pageMargins left="0.25" right="0.25" top="0.75" bottom="0.75" header="0.3" footer="0.3"/>
  <pageSetup orientation="portrait" copies="2"/>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x14ac:dyDescent="0.15"/>
  <sheetData/>
  <phoneticPr fontId="0" type="noConversion"/>
  <pageMargins left="0.75" right="0.75" top="1" bottom="1" header="0.5" footer="0.5"/>
  <pageSetup orientation="portrait" horizontalDpi="0" verticalDpi="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
  <sheetViews>
    <sheetView workbookViewId="0"/>
  </sheetViews>
  <sheetFormatPr baseColWidth="10" defaultColWidth="8.83203125" defaultRowHeight="13" x14ac:dyDescent="0.15"/>
  <sheetData>
    <row r="2" ht="12.75" customHeight="1" x14ac:dyDescent="0.15"/>
  </sheetData>
  <phoneticPr fontId="0" type="noConversion"/>
  <pageMargins left="0.75" right="0.75" top="1" bottom="1" header="0.5" footer="0.5"/>
  <pageSetup orientation="portrait" horizontalDpi="0"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amy yoshimitsu</cp:lastModifiedBy>
  <cp:lastPrinted>2026-06-07T22:49:15Z</cp:lastPrinted>
  <dcterms:created xsi:type="dcterms:W3CDTF">2022-04-30T22:29:11Z</dcterms:created>
  <dcterms:modified xsi:type="dcterms:W3CDTF">2026-06-07T22:51:41Z</dcterms:modified>
</cp:coreProperties>
</file>