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erveringstool" sheetId="1" r:id="rId5"/>
    <sheet state="visible" name="Uitleg &amp; Percentages" sheetId="2" r:id="rId6"/>
  </sheets>
  <definedNames/>
  <calcPr/>
</workbook>
</file>

<file path=xl/sharedStrings.xml><?xml version="1.0" encoding="utf-8"?>
<sst xmlns="http://schemas.openxmlformats.org/spreadsheetml/2006/main" count="77" uniqueCount="77">
  <si>
    <t xml:space="preserve">  Cashflow Reserveringstool  —  EenvoudigFactureren</t>
  </si>
  <si>
    <t xml:space="preserve">  Vul je verwacht jaarinkomen in (D6), kies je btw-tarief (D7), voeg betalingen toe — de tool berekent de rest.</t>
  </si>
  <si>
    <t>INSTELLINGEN</t>
  </si>
  <si>
    <t>Verwacht jaarinkomen excl. btw (na beroepskosten)</t>
  </si>
  <si>
    <t>Jouw beste schatting. Bepaalt je PB-reserveringspercentage. Twijfel? Gebruik het hogere getal.</t>
  </si>
  <si>
    <t>BTW-tarief op jouw facturen</t>
  </si>
  <si>
    <t>21% = meeste diensten  |  6% = bepaalde sectoren (bouw, voeding, kapper...)</t>
  </si>
  <si>
    <t>BTW-vrijgesteld? (omzet &lt; €25.000/jaar)</t>
  </si>
  <si>
    <t>NEE</t>
  </si>
  <si>
    <t>Typ "JA" als je onder de btw-vrijstellingsregeling valt. BTW-reservering wordt dan €0.</t>
  </si>
  <si>
    <t>⚠  Gemaakt voor eenmanszaken in hoofdberoep, zonder partner/kinderen ten laste en zonder VAPZ. Gemeentebelasting geschat op 7,5%. Andere situatie? Vraag je boekhouder.</t>
  </si>
  <si>
    <t>DATUM</t>
  </si>
  <si>
    <t>KLANT / OMSCHRIJVING</t>
  </si>
  <si>
    <t>ONTVANGEN (€ incl. btw)</t>
  </si>
  <si>
    <t>OPZIJ: BTW (€)</t>
  </si>
  <si>
    <t>OPZIJ: SC (€)</t>
  </si>
  <si>
    <t>OPZIJ: PB (€)</t>
  </si>
  <si>
    <t>VRIJ TE BESTEDEN (€)</t>
  </si>
  <si>
    <t>Jouw invoer</t>
  </si>
  <si>
    <t>Niet van jou → overheid</t>
  </si>
  <si>
    <t>20,5% van netto</t>
  </si>
  <si>
    <t>Naar jaarinkomen</t>
  </si>
  <si>
    <t>Effectief beschikbaar</t>
  </si>
  <si>
    <t>TOTAAL</t>
  </si>
  <si>
    <t>SAMENVATTING</t>
  </si>
  <si>
    <t>Totaal ontvangen (incl. btw)</t>
  </si>
  <si>
    <t>Waarvan te reserveren (btw + SC + PB)</t>
  </si>
  <si>
    <t>Waarvan vrij te besteden</t>
  </si>
  <si>
    <t>Reservering als % van ontvangen</t>
  </si>
  <si>
    <t>Gehanteerd PB-tarief (op belastbare basis)</t>
  </si>
  <si>
    <t>Tool gemaakt door EenvoudigFactureren  ·  eenvoudigfactureren.be  ·  Geen fiscaal of juridisch advies.</t>
  </si>
  <si>
    <t xml:space="preserve">  Uitleg: Hoe werkt de tool?</t>
  </si>
  <si>
    <t xml:space="preserve">  Gebaseerd op Hoofdstuk 7 van de Cashflowgids voor Vlaamse Starters — EenvoudigFactureren.</t>
  </si>
  <si>
    <t>STAP 1 — Stel je jaarinkomen in (cel D6 op tabblad Reserveringstool)</t>
  </si>
  <si>
    <t>Vul je verwacht netto jaarinkomen in, exclusief btw en na aftrek van je beroepskosten.</t>
  </si>
  <si>
    <t>Dit getal bepaalt welk PB-tarief de tool gebruikt per betaling:</t>
  </si>
  <si>
    <t xml:space="preserve">  Jaarinkomen &lt; €30.000    →  PB-tarief: 14% van belastbare basis (na SC)</t>
  </si>
  <si>
    <t xml:space="preserve">  Jaarinkomen €30.000 – €45.000  →  PB-tarief: 25%</t>
  </si>
  <si>
    <t xml:space="preserve">  Jaarinkomen €45.000 – €65.000  →  PB-tarief: 32%</t>
  </si>
  <si>
    <t xml:space="preserve">  Jaarinkomen &gt; €65.000    →  PB-tarief: 37%</t>
  </si>
  <si>
    <t>Twijfel je? Gebruik het hogere getal. Over-reserveren = buffer. Onder-reserveren = tekort.</t>
  </si>
  <si>
    <t>STAP 2 — Voer elke ontvangen betaling in (kolom D)</t>
  </si>
  <si>
    <t>Vul het bedrag in dat je op je rekening hebt ontvangen, inclusief btw.</t>
  </si>
  <si>
    <t>Datum en klantnaam zijn optioneel maar helpen voor je eigen overzicht.</t>
  </si>
  <si>
    <t>WAT BEREKENT DE TOOL PER RIJ?</t>
  </si>
  <si>
    <t>BTW (kolom E)  —  Het btw-aandeel van je ontvangen bedrag. Dit is nooit van jou.</t>
  </si>
  <si>
    <t xml:space="preserve">   Formule: ontvangen × btw-tarief / (1 + btw-tarief)</t>
  </si>
  <si>
    <t>SC (kolom F)  —  Sociale bijdragen: 20,5% van je netto-ontvangen (excl. btw).</t>
  </si>
  <si>
    <t xml:space="preserve">   Betaalbaar per kwartaal aan je sociaal verzekeringsfonds.</t>
  </si>
  <si>
    <t>PB (kolom G)  —  Personenbelasting: tarief% van (netto - SC), naar jaarinkomen.</t>
  </si>
  <si>
    <t xml:space="preserve">   De aanslag volgt pas 1-2 jaar later, maar het geld moet er dan zijn.</t>
  </si>
  <si>
    <t>Vrij te besteden (kolom H)  —  Ontvangen minus BTW, SC en PB.</t>
  </si>
  <si>
    <t xml:space="preserve">   Dit is wat werkelijk van jou is.</t>
  </si>
  <si>
    <t>VALIDATIE — VERGELIJKING MET DE CASHFLOWGIDS (HOOFDSTUK 7)</t>
  </si>
  <si>
    <t>Profiel €25.000/jaar: gids toont €2.846 PB/jaar. Tool: ±€2.783/jaar. Verschil: -€63.</t>
  </si>
  <si>
    <t>Profiel €40.000/jaar: gids toont €8.097 PB/jaar. Tool: ±€7.950/jaar. Verschil: -€147.</t>
  </si>
  <si>
    <t>Profiel €60.000/jaar: gids toont €15.788 PB/jaar. Tool: ±€15.264/jaar. Verschil: -€524.</t>
  </si>
  <si>
    <t>De tool onderschat licht (&lt; 3%) doordat het vaste tarieven gebruikt i.p.v. exacte schijven.</t>
  </si>
  <si>
    <t>Dit is bewust: een lichte onderschatting geeft geen vals gevoel van veiligheid.</t>
  </si>
  <si>
    <t>De gids zelf adviseert: bij twijfel, over-reserveer.</t>
  </si>
  <si>
    <t>BTW-VRIJGESTELD?</t>
  </si>
  <si>
    <t>Ben je BTW-vrijgesteld (jaaromzet &lt; €25.000)? Typ 'JA' in cel D8.</t>
  </si>
  <si>
    <t>De tool rekent dan geen btw-reservering. SC en PB worden berekend op het volledige bedrag.</t>
  </si>
  <si>
    <t>Overschrijd je de omzetgrens? Dan ben je automatisch btw-plichtig — meld dit meteen.</t>
  </si>
  <si>
    <t>DE BIJBETALINGSBOM — WAAROM DIT TELT</t>
  </si>
  <si>
    <t>Als primostarter betaal je de eerste 4 kwartalen een verlaagde minimumbijdrage (±€460/kwartaal).</t>
  </si>
  <si>
    <t>Na 3 jaar rekent het sociaal verzekeringsfonds je werkelijk inkomen af.</t>
  </si>
  <si>
    <t>Het verschil tussen wat je betaalde en wat je schuldig was, wordt in één keer opgeëist.</t>
  </si>
  <si>
    <t>Door nu al 20,5% opzij te zetten met deze tool, vermijd je die schok volledig.</t>
  </si>
  <si>
    <t>BEPERKINGEN</t>
  </si>
  <si>
    <t>Geen partner of kinderen ten laste verrekend (verhogen de belastingvrije som).</t>
  </si>
  <si>
    <t>Geen VAPZ, pensioensparen of andere aftrekposten.</t>
  </si>
  <si>
    <t>Gemeentebelasting geschat op 7,5% — werkelijk tarief verschilt per gemeente.</t>
  </si>
  <si>
    <t>Niet geschikt voor bijberoepers (andere SC-tarieven) of vennootschappen.</t>
  </si>
  <si>
    <t>Minimumbijdrage SC (±€3.562/jaar) niet meegenomen als jaarinkomen &lt; €17.374.</t>
  </si>
  <si>
    <t>Vraag je boekhouder voor een gepersonaliseerde berekening.</t>
  </si>
  <si>
    <t>EenvoudigFactureren  ·  eenvoudigfactureren.be  ·  Geen fiscaal of juridisch advies.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</si>
</sst>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0.0%"/>
  </numFmts>
  <fonts count="15">
    <font>
      <sz val="11.0"/>
      <color theme="1"/>
      <name val="Calibri"/>
      <scheme val="minor"/>
    </font>
    <font>
      <b/>
      <sz val="14.0"/>
      <color rgb="FFFFFFFF"/>
      <name val="Arial"/>
    </font>
    <font/>
    <font>
      <i/>
      <sz val="9.0"/>
      <color rgb="FF1A2E2F"/>
      <name val="Arial"/>
    </font>
    <font>
      <b/>
      <sz val="9.0"/>
      <color rgb="FFFFFFFF"/>
      <name val="Arial"/>
    </font>
    <font>
      <sz val="10.0"/>
      <color rgb="FF1A2E2F"/>
      <name val="Arial"/>
    </font>
    <font>
      <b/>
      <sz val="11.0"/>
      <color rgb="FF266D6F"/>
      <name val="Arial"/>
    </font>
    <font>
      <i/>
      <sz val="8.0"/>
      <color rgb="FF6B7280"/>
      <name val="Arial"/>
    </font>
    <font>
      <i/>
      <sz val="8.0"/>
      <color rgb="FF1A2E2F"/>
      <name val="Arial"/>
    </font>
    <font>
      <b/>
      <sz val="10.0"/>
      <color rgb="FF1A2E2F"/>
      <name val="Arial"/>
    </font>
    <font>
      <sz val="10.0"/>
      <color rgb="FF991B1B"/>
      <name val="Arial"/>
    </font>
    <font>
      <b/>
      <sz val="10.0"/>
      <color rgb="FF166534"/>
      <name val="Arial"/>
    </font>
    <font>
      <b/>
      <sz val="10.0"/>
      <color rgb="FF991B1B"/>
      <name val="Arial"/>
    </font>
    <font>
      <sz val="9.0"/>
      <color rgb="FF1A2E2F"/>
      <name val="Arial"/>
    </font>
    <font>
      <sz val="9.0"/>
      <color rgb="FFFFFFFF"/>
      <name val="Arial"/>
    </font>
  </fonts>
  <fills count="9">
    <fill>
      <patternFill patternType="none"/>
    </fill>
    <fill>
      <patternFill patternType="lightGray"/>
    </fill>
    <fill>
      <patternFill patternType="solid">
        <fgColor rgb="FF266D6F"/>
        <bgColor rgb="FF266D6F"/>
      </patternFill>
    </fill>
    <fill>
      <patternFill patternType="solid">
        <fgColor rgb="FFD6EAEA"/>
        <bgColor rgb="FFD6EAEA"/>
      </patternFill>
    </fill>
    <fill>
      <patternFill patternType="solid">
        <fgColor rgb="FFF3F4F9"/>
        <bgColor rgb="FFF3F4F9"/>
      </patternFill>
    </fill>
    <fill>
      <patternFill patternType="solid">
        <fgColor rgb="FFFFFFFF"/>
        <bgColor rgb="FFFFFFFF"/>
      </patternFill>
    </fill>
    <fill>
      <patternFill patternType="solid">
        <fgColor rgb="FFFFF3D6"/>
        <bgColor rgb="FFFFF3D6"/>
      </patternFill>
    </fill>
    <fill>
      <patternFill patternType="solid">
        <fgColor rgb="FFFEE2E2"/>
        <bgColor rgb="FFFEE2E2"/>
      </patternFill>
    </fill>
    <fill>
      <patternFill patternType="solid">
        <fgColor rgb="FFDCFCE7"/>
        <bgColor rgb="FFDCFCE7"/>
      </patternFill>
    </fill>
  </fills>
  <borders count="17">
    <border/>
    <border>
      <left/>
      <top/>
      <bottom/>
    </border>
    <border>
      <top/>
      <bottom/>
    </border>
    <border>
      <right/>
      <top/>
      <bottom/>
    </border>
    <border>
      <left style="thin">
        <color rgb="FFD1D5DB"/>
      </left>
      <top style="thin">
        <color rgb="FFD1D5DB"/>
      </top>
      <bottom style="thin">
        <color rgb="FFD1D5DB"/>
      </bottom>
    </border>
    <border>
      <right/>
      <top style="thin">
        <color rgb="FFD1D5DB"/>
      </top>
      <bottom style="thin">
        <color rgb="FFD1D5DB"/>
      </bottom>
    </border>
    <border>
      <left style="medium">
        <color rgb="FFFFA701"/>
      </left>
      <right style="medium">
        <color rgb="FFFFA701"/>
      </right>
      <top style="medium">
        <color rgb="FFFFA701"/>
      </top>
      <bottom style="medium">
        <color rgb="FFFFA701"/>
      </bottom>
    </border>
    <border>
      <left style="thin">
        <color rgb="FF266D6F"/>
      </left>
      <right style="thin">
        <color rgb="FF266D6F"/>
      </right>
      <top style="thin">
        <color rgb="FF266D6F"/>
      </top>
      <bottom style="thin">
        <color rgb="FF266D6F"/>
      </bottom>
    </border>
    <border>
      <left style="thin">
        <color rgb="FFD6EAEA"/>
      </left>
      <right style="thin">
        <color rgb="FFD6EAEA"/>
      </right>
      <top style="thin">
        <color rgb="FFD6EAEA"/>
      </top>
      <bottom style="thin">
        <color rgb="FFD6EAEA"/>
      </bottom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FFA701"/>
      </left>
      <right style="thin">
        <color rgb="FFFFA701"/>
      </right>
      <top style="thin">
        <color rgb="FFFFA701"/>
      </top>
      <bottom style="thin">
        <color rgb="FFFFA701"/>
      </bottom>
    </border>
    <border>
      <left style="medium">
        <color rgb="FF266D6F"/>
      </left>
      <top style="medium">
        <color rgb="FF266D6F"/>
      </top>
      <bottom style="medium">
        <color rgb="FF266D6F"/>
      </bottom>
    </border>
    <border>
      <right/>
      <top style="medium">
        <color rgb="FF266D6F"/>
      </top>
      <bottom style="medium">
        <color rgb="FF266D6F"/>
      </bottom>
    </border>
    <border>
      <left style="medium">
        <color rgb="FF266D6F"/>
      </left>
      <right style="medium">
        <color rgb="FF266D6F"/>
      </right>
      <top style="medium">
        <color rgb="FF266D6F"/>
      </top>
      <bottom style="medium">
        <color rgb="FF266D6F"/>
      </bottom>
    </border>
    <border>
      <top style="thin">
        <color rgb="FFD1D5DB"/>
      </top>
      <bottom style="thin">
        <color rgb="FFD1D5DB"/>
      </bottom>
    </border>
    <border>
      <left style="hair">
        <color rgb="FFD1D5DB"/>
      </left>
      <top style="hair">
        <color rgb="FFD1D5DB"/>
      </top>
      <bottom style="hair">
        <color rgb="FFD1D5DB"/>
      </bottom>
    </border>
    <border>
      <right/>
      <top style="hair">
        <color rgb="FFD1D5DB"/>
      </top>
      <bottom style="hair">
        <color rgb="FFD1D5DB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left" shrinkToFit="0" vertical="center" wrapText="0"/>
    </xf>
    <xf borderId="1" fillId="2" fontId="4" numFmtId="0" xfId="0" applyAlignment="1" applyBorder="1" applyFont="1">
      <alignment horizontal="left" shrinkToFit="0" vertical="center" wrapText="0"/>
    </xf>
    <xf borderId="4" fillId="4" fontId="5" numFmtId="0" xfId="0" applyAlignment="1" applyBorder="1" applyFill="1" applyFont="1">
      <alignment horizontal="left" shrinkToFit="0" vertical="center" wrapText="0"/>
    </xf>
    <xf borderId="5" fillId="0" fontId="2" numFmtId="0" xfId="0" applyBorder="1" applyFont="1"/>
    <xf borderId="6" fillId="5" fontId="6" numFmtId="3" xfId="0" applyAlignment="1" applyBorder="1" applyFill="1" applyFont="1" applyNumberFormat="1">
      <alignment horizontal="center" shrinkToFit="0" vertical="center" wrapText="0"/>
    </xf>
    <xf borderId="1" fillId="4" fontId="7" numFmtId="0" xfId="0" applyAlignment="1" applyBorder="1" applyFont="1">
      <alignment horizontal="left" shrinkToFit="0" vertical="center" wrapText="1"/>
    </xf>
    <xf borderId="6" fillId="5" fontId="6" numFmtId="9" xfId="0" applyAlignment="1" applyBorder="1" applyFont="1" applyNumberFormat="1">
      <alignment horizontal="center" shrinkToFit="0" vertical="center" wrapText="0"/>
    </xf>
    <xf borderId="6" fillId="5" fontId="6" numFmtId="0" xfId="0" applyAlignment="1" applyBorder="1" applyFont="1">
      <alignment horizontal="center" shrinkToFit="0" vertical="center" wrapText="0"/>
    </xf>
    <xf borderId="1" fillId="6" fontId="8" numFmtId="0" xfId="0" applyAlignment="1" applyBorder="1" applyFill="1" applyFont="1">
      <alignment horizontal="left" shrinkToFit="0" vertical="center" wrapText="1"/>
    </xf>
    <xf borderId="7" fillId="2" fontId="4" numFmtId="0" xfId="0" applyAlignment="1" applyBorder="1" applyFont="1">
      <alignment horizontal="center" shrinkToFit="0" vertical="center" wrapText="0"/>
    </xf>
    <xf borderId="8" fillId="3" fontId="7" numFmtId="0" xfId="0" applyAlignment="1" applyBorder="1" applyFont="1">
      <alignment horizontal="center" shrinkToFit="0" vertical="center" wrapText="0"/>
    </xf>
    <xf borderId="9" fillId="5" fontId="5" numFmtId="164" xfId="0" applyAlignment="1" applyBorder="1" applyFont="1" applyNumberFormat="1">
      <alignment horizontal="center" shrinkToFit="0" vertical="center" wrapText="0"/>
    </xf>
    <xf borderId="9" fillId="5" fontId="5" numFmtId="0" xfId="0" applyAlignment="1" applyBorder="1" applyFont="1">
      <alignment horizontal="left" shrinkToFit="0" vertical="center" wrapText="0"/>
    </xf>
    <xf borderId="10" fillId="5" fontId="9" numFmtId="4" xfId="0" applyAlignment="1" applyBorder="1" applyFont="1" applyNumberFormat="1">
      <alignment horizontal="right" shrinkToFit="0" vertical="center" wrapText="0"/>
    </xf>
    <xf borderId="9" fillId="7" fontId="10" numFmtId="4" xfId="0" applyAlignment="1" applyBorder="1" applyFill="1" applyFont="1" applyNumberFormat="1">
      <alignment horizontal="right" shrinkToFit="0" vertical="center" wrapText="0"/>
    </xf>
    <xf borderId="9" fillId="8" fontId="11" numFmtId="4" xfId="0" applyAlignment="1" applyBorder="1" applyFill="1" applyFont="1" applyNumberFormat="1">
      <alignment horizontal="right" shrinkToFit="0" vertical="center" wrapText="0"/>
    </xf>
    <xf borderId="9" fillId="4" fontId="5" numFmtId="164" xfId="0" applyAlignment="1" applyBorder="1" applyFont="1" applyNumberFormat="1">
      <alignment horizontal="center" shrinkToFit="0" vertical="center" wrapText="0"/>
    </xf>
    <xf borderId="9" fillId="4" fontId="5" numFmtId="0" xfId="0" applyAlignment="1" applyBorder="1" applyFont="1">
      <alignment horizontal="left" shrinkToFit="0" vertical="center" wrapText="0"/>
    </xf>
    <xf borderId="11" fillId="3" fontId="9" numFmtId="0" xfId="0" applyAlignment="1" applyBorder="1" applyFont="1">
      <alignment horizontal="right" shrinkToFit="0" vertical="center" wrapText="0"/>
    </xf>
    <xf borderId="12" fillId="0" fontId="2" numFmtId="0" xfId="0" applyBorder="1" applyFont="1"/>
    <xf borderId="13" fillId="3" fontId="9" numFmtId="4" xfId="0" applyAlignment="1" applyBorder="1" applyFont="1" applyNumberFormat="1">
      <alignment horizontal="right" shrinkToFit="0" vertical="center" wrapText="0"/>
    </xf>
    <xf borderId="13" fillId="7" fontId="12" numFmtId="4" xfId="0" applyAlignment="1" applyBorder="1" applyFont="1" applyNumberFormat="1">
      <alignment horizontal="right" shrinkToFit="0" vertical="center" wrapText="0"/>
    </xf>
    <xf borderId="13" fillId="8" fontId="11" numFmtId="4" xfId="0" applyAlignment="1" applyBorder="1" applyFont="1" applyNumberFormat="1">
      <alignment horizontal="right" shrinkToFit="0" vertical="center" wrapText="0"/>
    </xf>
    <xf borderId="14" fillId="0" fontId="2" numFmtId="0" xfId="0" applyBorder="1" applyFont="1"/>
    <xf borderId="4" fillId="4" fontId="9" numFmtId="4" xfId="0" applyAlignment="1" applyBorder="1" applyFont="1" applyNumberFormat="1">
      <alignment horizontal="right" shrinkToFit="0" vertical="center" wrapText="0"/>
    </xf>
    <xf borderId="4" fillId="7" fontId="5" numFmtId="0" xfId="0" applyAlignment="1" applyBorder="1" applyFont="1">
      <alignment horizontal="left" shrinkToFit="0" vertical="center" wrapText="0"/>
    </xf>
    <xf borderId="4" fillId="7" fontId="12" numFmtId="4" xfId="0" applyAlignment="1" applyBorder="1" applyFont="1" applyNumberFormat="1">
      <alignment horizontal="right" shrinkToFit="0" vertical="center" wrapText="0"/>
    </xf>
    <xf borderId="4" fillId="8" fontId="5" numFmtId="0" xfId="0" applyAlignment="1" applyBorder="1" applyFont="1">
      <alignment horizontal="left" shrinkToFit="0" vertical="center" wrapText="0"/>
    </xf>
    <xf borderId="4" fillId="8" fontId="11" numFmtId="4" xfId="0" applyAlignment="1" applyBorder="1" applyFont="1" applyNumberFormat="1">
      <alignment horizontal="right" shrinkToFit="0" vertical="center" wrapText="0"/>
    </xf>
    <xf borderId="4" fillId="4" fontId="9" numFmtId="165" xfId="0" applyAlignment="1" applyBorder="1" applyFont="1" applyNumberFormat="1">
      <alignment horizontal="right" shrinkToFit="0" vertical="center" wrapText="0"/>
    </xf>
    <xf borderId="4" fillId="4" fontId="9" numFmtId="49" xfId="0" applyAlignment="1" applyBorder="1" applyFont="1" applyNumberFormat="1">
      <alignment horizontal="right" shrinkToFit="0" vertical="center" wrapText="0"/>
    </xf>
    <xf borderId="1" fillId="4" fontId="7" numFmtId="0" xfId="0" applyAlignment="1" applyBorder="1" applyFont="1">
      <alignment horizontal="center" shrinkToFit="0" vertical="center" wrapText="0"/>
    </xf>
    <xf borderId="15" fillId="5" fontId="13" numFmtId="0" xfId="0" applyAlignment="1" applyBorder="1" applyFont="1">
      <alignment horizontal="left" shrinkToFit="0" vertical="center" wrapText="0"/>
    </xf>
    <xf borderId="16" fillId="0" fontId="2" numFmtId="0" xfId="0" applyBorder="1" applyFont="1"/>
    <xf borderId="15" fillId="4" fontId="13" numFmtId="0" xfId="0" applyAlignment="1" applyBorder="1" applyFont="1">
      <alignment horizontal="left" shrinkToFit="0" vertical="center" wrapText="0"/>
    </xf>
    <xf borderId="15" fillId="5" fontId="14" numFmtId="0" xfId="0" applyAlignment="1" applyBorder="1" applyFont="1">
      <alignment horizontal="left" shrinkToFit="0" vertical="center" wrapText="0"/>
    </xf>
    <xf borderId="15" fillId="4" fontId="14" numFmtId="0" xfId="0" applyAlignment="1" applyBorder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49.43"/>
    <col customWidth="1" min="3" max="3" width="30.86"/>
    <col customWidth="1" min="4" max="4" width="21.86"/>
    <col customWidth="1" min="5" max="5" width="58.14"/>
    <col customWidth="1" min="6" max="6" width="17.86"/>
    <col customWidth="1" min="7" max="7" width="19.57"/>
    <col customWidth="1" min="8" max="8" width="27.0"/>
    <col customWidth="1" min="9" max="9" width="2.0"/>
    <col customWidth="1" min="10" max="26" width="8.71"/>
  </cols>
  <sheetData>
    <row r="1" ht="7.5" customHeight="1"/>
    <row r="2" ht="45.75" customHeight="1">
      <c r="A2" s="1" t="s">
        <v>0</v>
      </c>
      <c r="B2" s="2"/>
      <c r="C2" s="2"/>
      <c r="D2" s="2"/>
      <c r="E2" s="2"/>
      <c r="F2" s="2"/>
      <c r="G2" s="2"/>
      <c r="H2" s="2"/>
      <c r="I2" s="3"/>
    </row>
    <row r="3" ht="13.5" customHeight="1">
      <c r="A3" s="4" t="s">
        <v>1</v>
      </c>
      <c r="B3" s="2"/>
      <c r="C3" s="2"/>
      <c r="D3" s="2"/>
      <c r="E3" s="2"/>
      <c r="F3" s="2"/>
      <c r="G3" s="2"/>
      <c r="H3" s="2"/>
      <c r="I3" s="3"/>
    </row>
    <row r="5" ht="24.0" customHeight="1">
      <c r="B5" s="5" t="s">
        <v>2</v>
      </c>
      <c r="C5" s="2"/>
      <c r="D5" s="2"/>
      <c r="E5" s="2"/>
      <c r="F5" s="2"/>
      <c r="G5" s="2"/>
      <c r="H5" s="3"/>
    </row>
    <row r="6" ht="24.0" customHeight="1">
      <c r="B6" s="6" t="s">
        <v>3</v>
      </c>
      <c r="C6" s="7"/>
      <c r="D6" s="8">
        <v>40000.0</v>
      </c>
      <c r="E6" s="9" t="s">
        <v>4</v>
      </c>
      <c r="F6" s="2"/>
      <c r="G6" s="2"/>
      <c r="H6" s="3"/>
    </row>
    <row r="7" ht="24.0" customHeight="1">
      <c r="B7" s="6" t="s">
        <v>5</v>
      </c>
      <c r="C7" s="7"/>
      <c r="D7" s="10">
        <v>0.21</v>
      </c>
      <c r="E7" s="9" t="s">
        <v>6</v>
      </c>
      <c r="F7" s="2"/>
      <c r="G7" s="2"/>
      <c r="H7" s="3"/>
    </row>
    <row r="8" ht="24.0" customHeight="1">
      <c r="B8" s="6" t="s">
        <v>7</v>
      </c>
      <c r="C8" s="7"/>
      <c r="D8" s="11" t="s">
        <v>8</v>
      </c>
      <c r="E8" s="9" t="s">
        <v>9</v>
      </c>
      <c r="F8" s="2"/>
      <c r="G8" s="2"/>
      <c r="H8" s="3"/>
    </row>
    <row r="9" ht="24.0" customHeight="1">
      <c r="B9" s="12" t="s">
        <v>10</v>
      </c>
      <c r="C9" s="2"/>
      <c r="D9" s="2"/>
      <c r="E9" s="2"/>
      <c r="F9" s="2"/>
      <c r="G9" s="2"/>
      <c r="H9" s="3"/>
    </row>
    <row r="10" ht="7.5" customHeight="1"/>
    <row r="11" ht="25.5" customHeight="1">
      <c r="B11" s="13" t="s">
        <v>11</v>
      </c>
      <c r="C11" s="13" t="s">
        <v>12</v>
      </c>
      <c r="D11" s="13" t="s">
        <v>13</v>
      </c>
      <c r="E11" s="13" t="s">
        <v>14</v>
      </c>
      <c r="F11" s="13" t="s">
        <v>15</v>
      </c>
      <c r="G11" s="13" t="s">
        <v>16</v>
      </c>
      <c r="H11" s="13" t="s">
        <v>17</v>
      </c>
    </row>
    <row r="12" ht="15.75" customHeight="1">
      <c r="B12" s="14"/>
      <c r="C12" s="14"/>
      <c r="D12" s="14" t="s">
        <v>18</v>
      </c>
      <c r="E12" s="14" t="s">
        <v>19</v>
      </c>
      <c r="F12" s="14" t="s">
        <v>20</v>
      </c>
      <c r="G12" s="14" t="s">
        <v>21</v>
      </c>
      <c r="H12" s="14" t="s">
        <v>22</v>
      </c>
    </row>
    <row r="13" ht="19.5" customHeight="1">
      <c r="B13" s="15"/>
      <c r="C13" s="16"/>
      <c r="D13" s="17"/>
      <c r="E13" s="18" t="str">
        <f t="shared" ref="E13:E42" si="1">IF(OR(D13="",D13=0),"",IF($D$8="JA",0,D13*$D$7/(1+$D$7)))</f>
        <v/>
      </c>
      <c r="F13" s="18" t="str">
        <f t="shared" ref="F13:F42" si="2">IF(OR(D13="",D13=0),"",IF($D$8="JA",D13*0.205,(D13/(1+$D$7))*0.205))</f>
        <v/>
      </c>
      <c r="G13" s="18" t="str">
        <f t="shared" ref="G13:G42" si="3">IF(OR(D13="",D13=0),"",IF($D$8="JA",(D13-F13)*(IF($D$6&lt;30000,0.14,IF($D$6&lt;45000,0.25,IF($D$6&lt;65000,0.32,0.37)))),((D13/(1+$D$7))-F13)*(IF($D$6&lt;30000,0.14,IF($D$6&lt;45000,0.25,IF($D$6&lt;65000,0.32,0.37))))))</f>
        <v/>
      </c>
      <c r="H13" s="19" t="str">
        <f t="shared" ref="H13:H42" si="4">IF(OR(D13="",D13=0),"",D13-E13-F13-G13)</f>
        <v/>
      </c>
    </row>
    <row r="14" ht="19.5" customHeight="1">
      <c r="B14" s="20"/>
      <c r="C14" s="21"/>
      <c r="D14" s="17"/>
      <c r="E14" s="18" t="str">
        <f t="shared" si="1"/>
        <v/>
      </c>
      <c r="F14" s="18" t="str">
        <f t="shared" si="2"/>
        <v/>
      </c>
      <c r="G14" s="18" t="str">
        <f t="shared" si="3"/>
        <v/>
      </c>
      <c r="H14" s="19" t="str">
        <f t="shared" si="4"/>
        <v/>
      </c>
    </row>
    <row r="15" ht="19.5" customHeight="1">
      <c r="B15" s="15"/>
      <c r="C15" s="16"/>
      <c r="D15" s="17"/>
      <c r="E15" s="18" t="str">
        <f t="shared" si="1"/>
        <v/>
      </c>
      <c r="F15" s="18" t="str">
        <f t="shared" si="2"/>
        <v/>
      </c>
      <c r="G15" s="18" t="str">
        <f t="shared" si="3"/>
        <v/>
      </c>
      <c r="H15" s="19" t="str">
        <f t="shared" si="4"/>
        <v/>
      </c>
    </row>
    <row r="16" ht="19.5" customHeight="1">
      <c r="B16" s="20"/>
      <c r="C16" s="21"/>
      <c r="D16" s="17"/>
      <c r="E16" s="18" t="str">
        <f t="shared" si="1"/>
        <v/>
      </c>
      <c r="F16" s="18" t="str">
        <f t="shared" si="2"/>
        <v/>
      </c>
      <c r="G16" s="18" t="str">
        <f t="shared" si="3"/>
        <v/>
      </c>
      <c r="H16" s="19" t="str">
        <f t="shared" si="4"/>
        <v/>
      </c>
    </row>
    <row r="17" ht="19.5" customHeight="1">
      <c r="B17" s="15"/>
      <c r="C17" s="16"/>
      <c r="D17" s="17"/>
      <c r="E17" s="18" t="str">
        <f t="shared" si="1"/>
        <v/>
      </c>
      <c r="F17" s="18" t="str">
        <f t="shared" si="2"/>
        <v/>
      </c>
      <c r="G17" s="18" t="str">
        <f t="shared" si="3"/>
        <v/>
      </c>
      <c r="H17" s="19" t="str">
        <f t="shared" si="4"/>
        <v/>
      </c>
    </row>
    <row r="18" ht="19.5" customHeight="1">
      <c r="B18" s="20"/>
      <c r="C18" s="21"/>
      <c r="D18" s="17"/>
      <c r="E18" s="18" t="str">
        <f t="shared" si="1"/>
        <v/>
      </c>
      <c r="F18" s="18" t="str">
        <f t="shared" si="2"/>
        <v/>
      </c>
      <c r="G18" s="18" t="str">
        <f t="shared" si="3"/>
        <v/>
      </c>
      <c r="H18" s="19" t="str">
        <f t="shared" si="4"/>
        <v/>
      </c>
    </row>
    <row r="19" ht="19.5" customHeight="1">
      <c r="B19" s="15"/>
      <c r="C19" s="16"/>
      <c r="D19" s="17"/>
      <c r="E19" s="18" t="str">
        <f t="shared" si="1"/>
        <v/>
      </c>
      <c r="F19" s="18" t="str">
        <f t="shared" si="2"/>
        <v/>
      </c>
      <c r="G19" s="18" t="str">
        <f t="shared" si="3"/>
        <v/>
      </c>
      <c r="H19" s="19" t="str">
        <f t="shared" si="4"/>
        <v/>
      </c>
    </row>
    <row r="20" ht="19.5" customHeight="1">
      <c r="B20" s="20"/>
      <c r="C20" s="21"/>
      <c r="D20" s="17"/>
      <c r="E20" s="18" t="str">
        <f t="shared" si="1"/>
        <v/>
      </c>
      <c r="F20" s="18" t="str">
        <f t="shared" si="2"/>
        <v/>
      </c>
      <c r="G20" s="18" t="str">
        <f t="shared" si="3"/>
        <v/>
      </c>
      <c r="H20" s="19" t="str">
        <f t="shared" si="4"/>
        <v/>
      </c>
    </row>
    <row r="21" ht="19.5" customHeight="1">
      <c r="B21" s="15"/>
      <c r="C21" s="16"/>
      <c r="D21" s="17"/>
      <c r="E21" s="18" t="str">
        <f t="shared" si="1"/>
        <v/>
      </c>
      <c r="F21" s="18" t="str">
        <f t="shared" si="2"/>
        <v/>
      </c>
      <c r="G21" s="18" t="str">
        <f t="shared" si="3"/>
        <v/>
      </c>
      <c r="H21" s="19" t="str">
        <f t="shared" si="4"/>
        <v/>
      </c>
    </row>
    <row r="22" ht="19.5" customHeight="1">
      <c r="B22" s="20"/>
      <c r="C22" s="21"/>
      <c r="D22" s="17"/>
      <c r="E22" s="18" t="str">
        <f t="shared" si="1"/>
        <v/>
      </c>
      <c r="F22" s="18" t="str">
        <f t="shared" si="2"/>
        <v/>
      </c>
      <c r="G22" s="18" t="str">
        <f t="shared" si="3"/>
        <v/>
      </c>
      <c r="H22" s="19" t="str">
        <f t="shared" si="4"/>
        <v/>
      </c>
    </row>
    <row r="23" ht="19.5" customHeight="1">
      <c r="B23" s="15"/>
      <c r="C23" s="16"/>
      <c r="D23" s="17"/>
      <c r="E23" s="18" t="str">
        <f t="shared" si="1"/>
        <v/>
      </c>
      <c r="F23" s="18" t="str">
        <f t="shared" si="2"/>
        <v/>
      </c>
      <c r="G23" s="18" t="str">
        <f t="shared" si="3"/>
        <v/>
      </c>
      <c r="H23" s="19" t="str">
        <f t="shared" si="4"/>
        <v/>
      </c>
    </row>
    <row r="24" ht="19.5" customHeight="1">
      <c r="B24" s="20"/>
      <c r="C24" s="21"/>
      <c r="D24" s="17"/>
      <c r="E24" s="18" t="str">
        <f t="shared" si="1"/>
        <v/>
      </c>
      <c r="F24" s="18" t="str">
        <f t="shared" si="2"/>
        <v/>
      </c>
      <c r="G24" s="18" t="str">
        <f t="shared" si="3"/>
        <v/>
      </c>
      <c r="H24" s="19" t="str">
        <f t="shared" si="4"/>
        <v/>
      </c>
    </row>
    <row r="25" ht="19.5" customHeight="1">
      <c r="B25" s="15"/>
      <c r="C25" s="16"/>
      <c r="D25" s="17"/>
      <c r="E25" s="18" t="str">
        <f t="shared" si="1"/>
        <v/>
      </c>
      <c r="F25" s="18" t="str">
        <f t="shared" si="2"/>
        <v/>
      </c>
      <c r="G25" s="18" t="str">
        <f t="shared" si="3"/>
        <v/>
      </c>
      <c r="H25" s="19" t="str">
        <f t="shared" si="4"/>
        <v/>
      </c>
    </row>
    <row r="26" ht="19.5" customHeight="1">
      <c r="B26" s="20"/>
      <c r="C26" s="21"/>
      <c r="D26" s="17"/>
      <c r="E26" s="18" t="str">
        <f t="shared" si="1"/>
        <v/>
      </c>
      <c r="F26" s="18" t="str">
        <f t="shared" si="2"/>
        <v/>
      </c>
      <c r="G26" s="18" t="str">
        <f t="shared" si="3"/>
        <v/>
      </c>
      <c r="H26" s="19" t="str">
        <f t="shared" si="4"/>
        <v/>
      </c>
    </row>
    <row r="27" ht="19.5" customHeight="1">
      <c r="B27" s="15"/>
      <c r="C27" s="16"/>
      <c r="D27" s="17"/>
      <c r="E27" s="18" t="str">
        <f t="shared" si="1"/>
        <v/>
      </c>
      <c r="F27" s="18" t="str">
        <f t="shared" si="2"/>
        <v/>
      </c>
      <c r="G27" s="18" t="str">
        <f t="shared" si="3"/>
        <v/>
      </c>
      <c r="H27" s="19" t="str">
        <f t="shared" si="4"/>
        <v/>
      </c>
    </row>
    <row r="28" ht="19.5" customHeight="1">
      <c r="B28" s="20"/>
      <c r="C28" s="21"/>
      <c r="D28" s="17"/>
      <c r="E28" s="18" t="str">
        <f t="shared" si="1"/>
        <v/>
      </c>
      <c r="F28" s="18" t="str">
        <f t="shared" si="2"/>
        <v/>
      </c>
      <c r="G28" s="18" t="str">
        <f t="shared" si="3"/>
        <v/>
      </c>
      <c r="H28" s="19" t="str">
        <f t="shared" si="4"/>
        <v/>
      </c>
    </row>
    <row r="29" ht="19.5" customHeight="1">
      <c r="B29" s="15"/>
      <c r="C29" s="16"/>
      <c r="D29" s="17"/>
      <c r="E29" s="18" t="str">
        <f t="shared" si="1"/>
        <v/>
      </c>
      <c r="F29" s="18" t="str">
        <f t="shared" si="2"/>
        <v/>
      </c>
      <c r="G29" s="18" t="str">
        <f t="shared" si="3"/>
        <v/>
      </c>
      <c r="H29" s="19" t="str">
        <f t="shared" si="4"/>
        <v/>
      </c>
    </row>
    <row r="30" ht="19.5" customHeight="1">
      <c r="B30" s="20"/>
      <c r="C30" s="21"/>
      <c r="D30" s="17"/>
      <c r="E30" s="18" t="str">
        <f t="shared" si="1"/>
        <v/>
      </c>
      <c r="F30" s="18" t="str">
        <f t="shared" si="2"/>
        <v/>
      </c>
      <c r="G30" s="18" t="str">
        <f t="shared" si="3"/>
        <v/>
      </c>
      <c r="H30" s="19" t="str">
        <f t="shared" si="4"/>
        <v/>
      </c>
    </row>
    <row r="31" ht="19.5" customHeight="1">
      <c r="B31" s="15"/>
      <c r="C31" s="16"/>
      <c r="D31" s="17"/>
      <c r="E31" s="18" t="str">
        <f t="shared" si="1"/>
        <v/>
      </c>
      <c r="F31" s="18" t="str">
        <f t="shared" si="2"/>
        <v/>
      </c>
      <c r="G31" s="18" t="str">
        <f t="shared" si="3"/>
        <v/>
      </c>
      <c r="H31" s="19" t="str">
        <f t="shared" si="4"/>
        <v/>
      </c>
    </row>
    <row r="32" ht="19.5" customHeight="1">
      <c r="B32" s="20"/>
      <c r="C32" s="21"/>
      <c r="D32" s="17"/>
      <c r="E32" s="18" t="str">
        <f t="shared" si="1"/>
        <v/>
      </c>
      <c r="F32" s="18" t="str">
        <f t="shared" si="2"/>
        <v/>
      </c>
      <c r="G32" s="18" t="str">
        <f t="shared" si="3"/>
        <v/>
      </c>
      <c r="H32" s="19" t="str">
        <f t="shared" si="4"/>
        <v/>
      </c>
    </row>
    <row r="33" ht="19.5" customHeight="1">
      <c r="B33" s="15"/>
      <c r="C33" s="16"/>
      <c r="D33" s="17"/>
      <c r="E33" s="18" t="str">
        <f t="shared" si="1"/>
        <v/>
      </c>
      <c r="F33" s="18" t="str">
        <f t="shared" si="2"/>
        <v/>
      </c>
      <c r="G33" s="18" t="str">
        <f t="shared" si="3"/>
        <v/>
      </c>
      <c r="H33" s="19" t="str">
        <f t="shared" si="4"/>
        <v/>
      </c>
    </row>
    <row r="34" ht="19.5" customHeight="1">
      <c r="B34" s="20"/>
      <c r="C34" s="21"/>
      <c r="D34" s="17"/>
      <c r="E34" s="18" t="str">
        <f t="shared" si="1"/>
        <v/>
      </c>
      <c r="F34" s="18" t="str">
        <f t="shared" si="2"/>
        <v/>
      </c>
      <c r="G34" s="18" t="str">
        <f t="shared" si="3"/>
        <v/>
      </c>
      <c r="H34" s="19" t="str">
        <f t="shared" si="4"/>
        <v/>
      </c>
    </row>
    <row r="35" ht="19.5" customHeight="1">
      <c r="B35" s="15"/>
      <c r="C35" s="16"/>
      <c r="D35" s="17"/>
      <c r="E35" s="18" t="str">
        <f t="shared" si="1"/>
        <v/>
      </c>
      <c r="F35" s="18" t="str">
        <f t="shared" si="2"/>
        <v/>
      </c>
      <c r="G35" s="18" t="str">
        <f t="shared" si="3"/>
        <v/>
      </c>
      <c r="H35" s="19" t="str">
        <f t="shared" si="4"/>
        <v/>
      </c>
    </row>
    <row r="36" ht="19.5" customHeight="1">
      <c r="B36" s="20"/>
      <c r="C36" s="21"/>
      <c r="D36" s="17"/>
      <c r="E36" s="18" t="str">
        <f t="shared" si="1"/>
        <v/>
      </c>
      <c r="F36" s="18" t="str">
        <f t="shared" si="2"/>
        <v/>
      </c>
      <c r="G36" s="18" t="str">
        <f t="shared" si="3"/>
        <v/>
      </c>
      <c r="H36" s="19" t="str">
        <f t="shared" si="4"/>
        <v/>
      </c>
    </row>
    <row r="37" ht="19.5" customHeight="1">
      <c r="B37" s="15"/>
      <c r="C37" s="16"/>
      <c r="D37" s="17"/>
      <c r="E37" s="18" t="str">
        <f t="shared" si="1"/>
        <v/>
      </c>
      <c r="F37" s="18" t="str">
        <f t="shared" si="2"/>
        <v/>
      </c>
      <c r="G37" s="18" t="str">
        <f t="shared" si="3"/>
        <v/>
      </c>
      <c r="H37" s="19" t="str">
        <f t="shared" si="4"/>
        <v/>
      </c>
    </row>
    <row r="38" ht="19.5" customHeight="1">
      <c r="B38" s="20"/>
      <c r="C38" s="21"/>
      <c r="D38" s="17"/>
      <c r="E38" s="18" t="str">
        <f t="shared" si="1"/>
        <v/>
      </c>
      <c r="F38" s="18" t="str">
        <f t="shared" si="2"/>
        <v/>
      </c>
      <c r="G38" s="18" t="str">
        <f t="shared" si="3"/>
        <v/>
      </c>
      <c r="H38" s="19" t="str">
        <f t="shared" si="4"/>
        <v/>
      </c>
    </row>
    <row r="39" ht="19.5" customHeight="1">
      <c r="B39" s="15"/>
      <c r="C39" s="16"/>
      <c r="D39" s="17"/>
      <c r="E39" s="18" t="str">
        <f t="shared" si="1"/>
        <v/>
      </c>
      <c r="F39" s="18" t="str">
        <f t="shared" si="2"/>
        <v/>
      </c>
      <c r="G39" s="18" t="str">
        <f t="shared" si="3"/>
        <v/>
      </c>
      <c r="H39" s="19" t="str">
        <f t="shared" si="4"/>
        <v/>
      </c>
    </row>
    <row r="40" ht="19.5" customHeight="1">
      <c r="B40" s="20"/>
      <c r="C40" s="21"/>
      <c r="D40" s="17"/>
      <c r="E40" s="18" t="str">
        <f t="shared" si="1"/>
        <v/>
      </c>
      <c r="F40" s="18" t="str">
        <f t="shared" si="2"/>
        <v/>
      </c>
      <c r="G40" s="18" t="str">
        <f t="shared" si="3"/>
        <v/>
      </c>
      <c r="H40" s="19" t="str">
        <f t="shared" si="4"/>
        <v/>
      </c>
    </row>
    <row r="41" ht="19.5" customHeight="1">
      <c r="B41" s="15"/>
      <c r="C41" s="16"/>
      <c r="D41" s="17"/>
      <c r="E41" s="18" t="str">
        <f t="shared" si="1"/>
        <v/>
      </c>
      <c r="F41" s="18" t="str">
        <f t="shared" si="2"/>
        <v/>
      </c>
      <c r="G41" s="18" t="str">
        <f t="shared" si="3"/>
        <v/>
      </c>
      <c r="H41" s="19" t="str">
        <f t="shared" si="4"/>
        <v/>
      </c>
    </row>
    <row r="42" ht="19.5" customHeight="1">
      <c r="B42" s="20"/>
      <c r="C42" s="21"/>
      <c r="D42" s="17"/>
      <c r="E42" s="18" t="str">
        <f t="shared" si="1"/>
        <v/>
      </c>
      <c r="F42" s="18" t="str">
        <f t="shared" si="2"/>
        <v/>
      </c>
      <c r="G42" s="18" t="str">
        <f t="shared" si="3"/>
        <v/>
      </c>
      <c r="H42" s="19" t="str">
        <f t="shared" si="4"/>
        <v/>
      </c>
    </row>
    <row r="43" ht="25.5" customHeight="1">
      <c r="B43" s="22" t="s">
        <v>23</v>
      </c>
      <c r="C43" s="23"/>
      <c r="D43" s="24">
        <f t="shared" ref="D43:H43" si="5">SUMIF(D13:D42,"&lt;&gt;",D13:D42)</f>
        <v>0</v>
      </c>
      <c r="E43" s="25">
        <f t="shared" si="5"/>
        <v>0</v>
      </c>
      <c r="F43" s="25">
        <f t="shared" si="5"/>
        <v>0</v>
      </c>
      <c r="G43" s="25">
        <f t="shared" si="5"/>
        <v>0</v>
      </c>
      <c r="H43" s="26">
        <f t="shared" si="5"/>
        <v>0</v>
      </c>
    </row>
    <row r="44" ht="15.75" customHeight="1"/>
    <row r="45" ht="25.5" customHeight="1">
      <c r="B45" s="5" t="s">
        <v>24</v>
      </c>
      <c r="C45" s="2"/>
      <c r="D45" s="2"/>
      <c r="E45" s="2"/>
      <c r="F45" s="2"/>
      <c r="G45" s="2"/>
      <c r="H45" s="3"/>
    </row>
    <row r="46" ht="21.75" customHeight="1">
      <c r="B46" s="6" t="s">
        <v>25</v>
      </c>
      <c r="C46" s="27"/>
      <c r="D46" s="27"/>
      <c r="E46" s="27"/>
      <c r="F46" s="7"/>
      <c r="G46" s="28">
        <f>D43</f>
        <v>0</v>
      </c>
      <c r="H46" s="7"/>
    </row>
    <row r="47" ht="21.75" customHeight="1">
      <c r="B47" s="29" t="s">
        <v>26</v>
      </c>
      <c r="C47" s="27"/>
      <c r="D47" s="27"/>
      <c r="E47" s="27"/>
      <c r="F47" s="7"/>
      <c r="G47" s="30">
        <f>E43+F43+G43</f>
        <v>0</v>
      </c>
      <c r="H47" s="7"/>
    </row>
    <row r="48" ht="21.75" customHeight="1">
      <c r="B48" s="31" t="s">
        <v>27</v>
      </c>
      <c r="C48" s="27"/>
      <c r="D48" s="27"/>
      <c r="E48" s="27"/>
      <c r="F48" s="7"/>
      <c r="G48" s="32">
        <f>H43</f>
        <v>0</v>
      </c>
      <c r="H48" s="7"/>
    </row>
    <row r="49" ht="21.75" customHeight="1">
      <c r="B49" s="6" t="s">
        <v>28</v>
      </c>
      <c r="C49" s="27"/>
      <c r="D49" s="27"/>
      <c r="E49" s="27"/>
      <c r="F49" s="7"/>
      <c r="G49" s="33" t="str">
        <f>IF(D43=0,"",(E43+F43+G43)/D43)</f>
        <v/>
      </c>
      <c r="H49" s="7"/>
    </row>
    <row r="50" ht="21.75" customHeight="1">
      <c r="B50" s="6" t="s">
        <v>29</v>
      </c>
      <c r="C50" s="27"/>
      <c r="D50" s="27"/>
      <c r="E50" s="27"/>
      <c r="F50" s="7"/>
      <c r="G50" s="34" t="str">
        <f>IF($D$6&lt;30000,"14% (&lt; €30k)",IF($D$6&lt;45000,"25% (€30k–€45k)",IF($D$6&lt;65000,"32% (€45k–€65k)","37% (&gt; €65k)")))</f>
        <v>25% (€30k–€45k)</v>
      </c>
      <c r="H50" s="7"/>
    </row>
    <row r="51" ht="15.75" customHeight="1"/>
    <row r="52" ht="18.0" customHeight="1">
      <c r="B52" s="35" t="s">
        <v>30</v>
      </c>
      <c r="C52" s="2"/>
      <c r="D52" s="2"/>
      <c r="E52" s="2"/>
      <c r="F52" s="2"/>
      <c r="G52" s="2"/>
      <c r="H52" s="3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2:I2"/>
    <mergeCell ref="A3:I3"/>
    <mergeCell ref="B5:H5"/>
    <mergeCell ref="B6:C6"/>
    <mergeCell ref="E6:H6"/>
    <mergeCell ref="B7:C7"/>
    <mergeCell ref="B8:C8"/>
    <mergeCell ref="B9:H9"/>
    <mergeCell ref="B47:F47"/>
    <mergeCell ref="B48:F48"/>
    <mergeCell ref="G48:H48"/>
    <mergeCell ref="B49:F49"/>
    <mergeCell ref="G49:H49"/>
    <mergeCell ref="B50:F50"/>
    <mergeCell ref="G50:H50"/>
    <mergeCell ref="B52:H52"/>
    <mergeCell ref="E7:H7"/>
    <mergeCell ref="E8:H8"/>
    <mergeCell ref="B43:C43"/>
    <mergeCell ref="B45:H45"/>
    <mergeCell ref="B46:F46"/>
    <mergeCell ref="G46:H46"/>
    <mergeCell ref="G47:H47"/>
  </mergeCells>
  <printOptions/>
  <pageMargins bottom="0.75" footer="0.0" header="0.0" left="1.0" right="1.0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51.71"/>
    <col customWidth="1" min="3" max="3" width="54.43"/>
    <col customWidth="1" min="4" max="4" width="2.0"/>
    <col customWidth="1" min="5" max="26" width="8.71"/>
  </cols>
  <sheetData>
    <row r="1" ht="18.0" customHeight="1"/>
    <row r="2" ht="45.75" customHeight="1">
      <c r="A2" s="1" t="s">
        <v>31</v>
      </c>
      <c r="B2" s="2"/>
      <c r="C2" s="2"/>
      <c r="D2" s="3"/>
    </row>
    <row r="3" ht="13.5" customHeight="1">
      <c r="A3" s="4" t="s">
        <v>32</v>
      </c>
      <c r="B3" s="2"/>
      <c r="C3" s="2"/>
      <c r="D3" s="3"/>
    </row>
    <row r="4" ht="18.0" customHeight="1"/>
    <row r="5" ht="24.0" customHeight="1">
      <c r="B5" s="5" t="s">
        <v>33</v>
      </c>
      <c r="C5" s="3"/>
    </row>
    <row r="6" ht="16.5" customHeight="1">
      <c r="B6" s="36" t="s">
        <v>34</v>
      </c>
      <c r="C6" s="37"/>
    </row>
    <row r="7" ht="16.5" customHeight="1">
      <c r="B7" s="38" t="s">
        <v>35</v>
      </c>
      <c r="C7" s="37"/>
    </row>
    <row r="8" ht="16.5" customHeight="1">
      <c r="B8" s="39"/>
      <c r="C8" s="37"/>
    </row>
    <row r="9" ht="16.5" customHeight="1">
      <c r="B9" s="38" t="s">
        <v>36</v>
      </c>
      <c r="C9" s="37"/>
    </row>
    <row r="10" ht="16.5" customHeight="1">
      <c r="B10" s="36" t="s">
        <v>37</v>
      </c>
      <c r="C10" s="37"/>
    </row>
    <row r="11" ht="16.5" customHeight="1">
      <c r="B11" s="38" t="s">
        <v>38</v>
      </c>
      <c r="C11" s="37"/>
    </row>
    <row r="12" ht="16.5" customHeight="1">
      <c r="B12" s="36" t="s">
        <v>39</v>
      </c>
      <c r="C12" s="37"/>
    </row>
    <row r="13" ht="16.5" customHeight="1">
      <c r="B13" s="40"/>
      <c r="C13" s="37"/>
    </row>
    <row r="14" ht="16.5" customHeight="1">
      <c r="B14" s="36" t="s">
        <v>40</v>
      </c>
      <c r="C14" s="37"/>
    </row>
    <row r="15" ht="18.0" customHeight="1"/>
    <row r="16" ht="24.0" customHeight="1">
      <c r="B16" s="5" t="s">
        <v>41</v>
      </c>
      <c r="C16" s="3"/>
    </row>
    <row r="17" ht="16.5" customHeight="1">
      <c r="B17" s="36" t="s">
        <v>42</v>
      </c>
      <c r="C17" s="37"/>
    </row>
    <row r="18" ht="16.5" customHeight="1">
      <c r="B18" s="38" t="s">
        <v>43</v>
      </c>
      <c r="C18" s="37"/>
    </row>
    <row r="19" ht="18.0" customHeight="1"/>
    <row r="20" ht="24.0" customHeight="1">
      <c r="B20" s="5" t="s">
        <v>44</v>
      </c>
      <c r="C20" s="3"/>
    </row>
    <row r="21" ht="16.5" customHeight="1">
      <c r="B21" s="36" t="s">
        <v>45</v>
      </c>
      <c r="C21" s="37"/>
    </row>
    <row r="22" ht="16.5" customHeight="1">
      <c r="B22" s="38" t="s">
        <v>46</v>
      </c>
      <c r="C22" s="37"/>
    </row>
    <row r="23" ht="16.5" customHeight="1">
      <c r="B23" s="39"/>
      <c r="C23" s="37"/>
    </row>
    <row r="24" ht="16.5" customHeight="1">
      <c r="B24" s="38" t="s">
        <v>47</v>
      </c>
      <c r="C24" s="37"/>
    </row>
    <row r="25" ht="16.5" customHeight="1">
      <c r="B25" s="36" t="s">
        <v>48</v>
      </c>
      <c r="C25" s="37"/>
    </row>
    <row r="26" ht="16.5" customHeight="1">
      <c r="B26" s="40"/>
      <c r="C26" s="37"/>
    </row>
    <row r="27" ht="16.5" customHeight="1">
      <c r="B27" s="36" t="s">
        <v>49</v>
      </c>
      <c r="C27" s="37"/>
    </row>
    <row r="28" ht="16.5" customHeight="1">
      <c r="B28" s="38" t="s">
        <v>50</v>
      </c>
      <c r="C28" s="37"/>
    </row>
    <row r="29" ht="16.5" customHeight="1">
      <c r="B29" s="39"/>
      <c r="C29" s="37"/>
    </row>
    <row r="30" ht="16.5" customHeight="1">
      <c r="B30" s="38" t="s">
        <v>51</v>
      </c>
      <c r="C30" s="37"/>
    </row>
    <row r="31" ht="16.5" customHeight="1">
      <c r="B31" s="36" t="s">
        <v>52</v>
      </c>
      <c r="C31" s="37"/>
    </row>
    <row r="32" ht="24.0" customHeight="1">
      <c r="B32" s="5" t="s">
        <v>53</v>
      </c>
      <c r="C32" s="3"/>
    </row>
    <row r="33" ht="16.5" customHeight="1">
      <c r="B33" s="36" t="s">
        <v>54</v>
      </c>
      <c r="C33" s="37"/>
    </row>
    <row r="34" ht="16.5" customHeight="1">
      <c r="B34" s="38" t="s">
        <v>55</v>
      </c>
      <c r="C34" s="37"/>
    </row>
    <row r="35" ht="16.5" customHeight="1">
      <c r="B35" s="36" t="s">
        <v>56</v>
      </c>
      <c r="C35" s="37"/>
    </row>
    <row r="36" ht="16.5" customHeight="1">
      <c r="B36" s="40"/>
      <c r="C36" s="37"/>
    </row>
    <row r="37" ht="16.5" customHeight="1">
      <c r="B37" s="36" t="s">
        <v>57</v>
      </c>
      <c r="C37" s="37"/>
    </row>
    <row r="38" ht="16.5" customHeight="1">
      <c r="B38" s="38" t="s">
        <v>58</v>
      </c>
      <c r="C38" s="37"/>
    </row>
    <row r="39" ht="16.5" customHeight="1">
      <c r="B39" s="36" t="s">
        <v>59</v>
      </c>
      <c r="C39" s="37"/>
    </row>
    <row r="40" ht="18.0" customHeight="1"/>
    <row r="41" ht="24.0" customHeight="1">
      <c r="B41" s="5" t="s">
        <v>60</v>
      </c>
      <c r="C41" s="3"/>
    </row>
    <row r="42" ht="16.5" customHeight="1">
      <c r="B42" s="36" t="s">
        <v>61</v>
      </c>
      <c r="C42" s="37"/>
    </row>
    <row r="43" ht="16.5" customHeight="1">
      <c r="B43" s="38" t="s">
        <v>62</v>
      </c>
      <c r="C43" s="37"/>
    </row>
    <row r="44" ht="16.5" customHeight="1">
      <c r="B44" s="36" t="s">
        <v>63</v>
      </c>
      <c r="C44" s="37"/>
    </row>
    <row r="45" ht="18.0" customHeight="1"/>
    <row r="46" ht="24.0" customHeight="1">
      <c r="B46" s="5" t="s">
        <v>64</v>
      </c>
      <c r="C46" s="3"/>
    </row>
    <row r="47" ht="16.5" customHeight="1">
      <c r="B47" s="36" t="s">
        <v>65</v>
      </c>
      <c r="C47" s="37"/>
    </row>
    <row r="48" ht="16.5" customHeight="1">
      <c r="B48" s="38" t="s">
        <v>66</v>
      </c>
      <c r="C48" s="37"/>
    </row>
    <row r="49" ht="16.5" customHeight="1">
      <c r="B49" s="36" t="s">
        <v>67</v>
      </c>
      <c r="C49" s="37"/>
    </row>
    <row r="50" ht="16.5" customHeight="1">
      <c r="B50" s="38" t="s">
        <v>68</v>
      </c>
      <c r="C50" s="37"/>
    </row>
    <row r="51" ht="18.0" customHeight="1"/>
    <row r="52" ht="24.0" customHeight="1">
      <c r="B52" s="5" t="s">
        <v>69</v>
      </c>
      <c r="C52" s="3"/>
    </row>
    <row r="53" ht="16.5" customHeight="1">
      <c r="B53" s="36" t="s">
        <v>70</v>
      </c>
      <c r="C53" s="37"/>
    </row>
    <row r="54" ht="16.5" customHeight="1">
      <c r="B54" s="38" t="s">
        <v>71</v>
      </c>
      <c r="C54" s="37"/>
    </row>
    <row r="55" ht="16.5" customHeight="1">
      <c r="B55" s="36" t="s">
        <v>72</v>
      </c>
      <c r="C55" s="37"/>
    </row>
    <row r="56" ht="16.5" customHeight="1">
      <c r="B56" s="38" t="s">
        <v>73</v>
      </c>
      <c r="C56" s="37"/>
    </row>
    <row r="57" ht="16.5" customHeight="1">
      <c r="B57" s="36" t="s">
        <v>74</v>
      </c>
      <c r="C57" s="37"/>
    </row>
    <row r="58" ht="16.5" customHeight="1">
      <c r="B58" s="38" t="s">
        <v>75</v>
      </c>
      <c r="C58" s="37"/>
    </row>
    <row r="59" ht="18.0" customHeight="1"/>
    <row r="60" ht="18.0" customHeight="1"/>
    <row r="61" ht="18.0" customHeight="1"/>
    <row r="62" ht="18.0" customHeight="1">
      <c r="B62" s="35" t="s">
        <v>76</v>
      </c>
      <c r="C62" s="3"/>
    </row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2:D2"/>
    <mergeCell ref="A3:D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1:C41"/>
    <mergeCell ref="B42:C42"/>
    <mergeCell ref="B43:C43"/>
    <mergeCell ref="B44:C44"/>
    <mergeCell ref="B46:C46"/>
    <mergeCell ref="B47:C47"/>
    <mergeCell ref="B48:C48"/>
    <mergeCell ref="B57:C57"/>
    <mergeCell ref="B58:C58"/>
    <mergeCell ref="B62:C62"/>
    <mergeCell ref="B49:C49"/>
    <mergeCell ref="B50:C50"/>
    <mergeCell ref="B52:C52"/>
    <mergeCell ref="B53:C53"/>
    <mergeCell ref="B54:C54"/>
    <mergeCell ref="B55:C55"/>
    <mergeCell ref="B56:C56"/>
  </mergeCells>
  <printOptions/>
  <pageMargins bottom="1.0" footer="0.0" header="0.0" left="0.75" right="0.75" top="1.0"/>
  <pageSetup paperSize="9" orientation="portrait"/>
  <drawing r:id="rId1"/>
</worksheet>
</file>