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tegracloud-my.sharepoint.com/personal/s_scheller_fintegra_de/Documents/Desktop/fintegra_Musterdatei-2025/"/>
    </mc:Choice>
  </mc:AlternateContent>
  <xr:revisionPtr revIDLastSave="10" documentId="8_{1C7D0E7A-AD73-4B2C-A84F-84C12813B190}" xr6:coauthVersionLast="47" xr6:coauthVersionMax="47" xr10:uidLastSave="{89B7D866-270C-4DD0-8E37-A3949847B640}"/>
  <bookViews>
    <workbookView xWindow="-120" yWindow="-120" windowWidth="29040" windowHeight="15720" xr2:uid="{B6106317-A8D3-4548-AEB8-43203D9A1ECE}"/>
  </bookViews>
  <sheets>
    <sheet name="Quellensteueraufteil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2" i="1"/>
  <c r="J11" i="1"/>
  <c r="J9" i="1"/>
  <c r="J10" i="1" s="1"/>
  <c r="J7" i="1"/>
  <c r="J8" i="1" s="1"/>
  <c r="J5" i="1"/>
  <c r="J6" i="1" s="1"/>
  <c r="J14" i="1" l="1"/>
  <c r="J15" i="1" s="1"/>
</calcChain>
</file>

<file path=xl/sharedStrings.xml><?xml version="1.0" encoding="utf-8"?>
<sst xmlns="http://schemas.openxmlformats.org/spreadsheetml/2006/main" count="44" uniqueCount="29">
  <si>
    <t>ISIN</t>
  </si>
  <si>
    <t>Transaktionsart</t>
  </si>
  <si>
    <t>Bruttoertrag</t>
  </si>
  <si>
    <t>Land</t>
  </si>
  <si>
    <t>Instrumentenart</t>
  </si>
  <si>
    <t>Datum</t>
  </si>
  <si>
    <t>Quellensteuer</t>
  </si>
  <si>
    <t>Maximaler Aufteilungssatz</t>
  </si>
  <si>
    <t>Quellensteuer anrechenbar</t>
  </si>
  <si>
    <t>-&gt; Summe anrechenbarer Quellensteuern</t>
  </si>
  <si>
    <t>Depot</t>
  </si>
  <si>
    <t>Dänemark</t>
  </si>
  <si>
    <t>543212345</t>
  </si>
  <si>
    <t>DK0060094928</t>
  </si>
  <si>
    <t>1002 - Stammaktien</t>
  </si>
  <si>
    <t>Ertrag</t>
  </si>
  <si>
    <t>-&gt; Summe Dänemark</t>
  </si>
  <si>
    <t>Frankreich</t>
  </si>
  <si>
    <t>FR0000120271</t>
  </si>
  <si>
    <t>-&gt; Summe Frankreich</t>
  </si>
  <si>
    <t>Schweiz</t>
  </si>
  <si>
    <t>CH0038863350</t>
  </si>
  <si>
    <t>-&gt; Summe Schweiz</t>
  </si>
  <si>
    <t>Vereinigte Staaten</t>
  </si>
  <si>
    <t>US5949181045</t>
  </si>
  <si>
    <t>US6516391066</t>
  </si>
  <si>
    <t>US0378331005</t>
  </si>
  <si>
    <t>-&gt; Summe Vereinigte Staaten</t>
  </si>
  <si>
    <t xml:space="preserve">            Quellensteueraufteilung 01.01.2025 - 31.12.2025   |   Familie Tüchtig GmbH - 1122334455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</si>
</sst>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>
    <font>
      <sz val="12"/>
      <color theme="1"/>
      <name val="Calibri"/>
      <family val="2"/>
      <charset val="204"/>
      <scheme val="minor"/>
    </font>
    <font>
      <b/>
      <sz val="16"/>
      <color theme="0" tint="-4.9989318521683403E-2"/>
      <name val="Roboto regular"/>
    </font>
    <font>
      <b/>
      <sz val="16"/>
      <color theme="0" tint="-4.9989318521683403E-2"/>
      <name val="Calibri Light"/>
      <family val="2"/>
      <scheme val="major"/>
    </font>
    <font>
      <b/>
      <sz val="10"/>
      <color theme="0" tint="-4.9989318521683403E-2"/>
      <name val="Roboto Light"/>
    </font>
    <font>
      <sz val="16"/>
      <color theme="0" tint="-4.9989318521683403E-2"/>
      <name val="Calibri Light"/>
      <family val="2"/>
      <scheme val="major"/>
    </font>
    <font>
      <sz val="12"/>
      <color theme="1"/>
      <name val="Calibri"/>
      <family val="2"/>
      <charset val="204"/>
      <scheme val="minor"/>
    </font>
    <font>
      <sz val="16"/>
      <color theme="0" tint="-4.9989318521683403E-2"/>
      <name val="Roboto"/>
    </font>
    <font>
      <b/>
      <sz val="11"/>
      <color indexed="8"/>
      <name val="Roboto"/>
    </font>
    <font>
      <sz val="11"/>
      <color indexed="8"/>
      <name val="Roboto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83363"/>
      </patternFill>
    </fill>
    <fill>
      <patternFill patternType="solid">
        <fgColor rgb="FF273566"/>
        <bgColor indexed="64"/>
      </patternFill>
    </fill>
    <fill>
      <patternFill patternType="solid">
        <fgColor rgb="FF2FCE98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3" borderId="2" xfId="0" quotePrefix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44" fontId="7" fillId="3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4" fontId="9" fillId="0" borderId="0" xfId="1" applyNumberFormat="1" applyFont="1" applyFill="1" applyAlignment="1">
      <alignment horizontal="right" vertical="center"/>
    </xf>
    <xf numFmtId="44" fontId="9" fillId="0" borderId="0" xfId="0" applyNumberFormat="1" applyFont="1" applyAlignment="1">
      <alignment horizontal="right" vertical="center"/>
    </xf>
    <xf numFmtId="10" fontId="9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/>
    <xf numFmtId="0" fontId="8" fillId="5" borderId="0" xfId="0" quotePrefix="1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44" fontId="8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3" fillId="4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2FCE98"/>
      <color rgb="FF273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110836</xdr:colOff>
      <xdr:row>0</xdr:row>
      <xdr:rowOff>182530</xdr:rowOff>
    </xdr:from>
    <xdr:ext cx="385329" cy="308632"/>
    <xdr:pic>
      <xdr:nvPicPr>
        <xdr:cNvPr id="2" name="Grafik 1">
          <a:extLst>
            <a:ext uri="{FF2B5EF4-FFF2-40B4-BE49-F238E27FC236}">
              <a16:creationId xmlns:a16="http://schemas.microsoft.com/office/drawing/2014/main" id="{5D9B6057-D240-2649-A2D6-64CE2D856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0836" y="182530"/>
          <a:ext cx="385329" cy="308632"/>
        </a:xfrm>
        <a:prstGeom prst="rect">
          <a:avLst/>
        </a:prstGeom>
      </xdr:spPr>
    </xdr:pic>
    <xdr:clientData/>
  </xdr:oneCellAnchor>
  <xdr:oneCellAnchor>
    <xdr:from>
      <xdr:col>0</xdr:col>
      <xdr:colOff>149184</xdr:colOff>
      <xdr:row>0</xdr:row>
      <xdr:rowOff>182530</xdr:rowOff>
    </xdr:from>
    <xdr:ext cx="308632" cy="308632"/>
    <xdr:pic>
      <xdr:nvPicPr>
        <xdr:cNvPr id="3" name="Grafik 1">
          <a:extLst>
            <a:ext uri="{FF2B5EF4-FFF2-40B4-BE49-F238E27FC236}">
              <a16:creationId xmlns:a16="http://schemas.microsoft.com/office/drawing/2014/main" id="{EF340B41-6538-E341-BA33-BF260D058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184" y="182530"/>
          <a:ext cx="308632" cy="3086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10724-B204-724C-9483-AD02DF56BD9E}">
  <dimension ref="A1:Y17"/>
  <sheetViews>
    <sheetView tabSelected="1" zoomScaleNormal="100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J15" sqref="J15"/>
    </sheetView>
  </sheetViews>
  <sheetFormatPr baseColWidth="10" defaultColWidth="0" defaultRowHeight="15.75" zeroHeight="1"/>
  <cols>
    <col min="1" max="1" width="30.125" customWidth="1" collapsed="1"/>
    <col min="2" max="2" width="13.125" customWidth="1" collapsed="1"/>
    <col min="3" max="3" width="14.5" customWidth="1" collapsed="1"/>
    <col min="4" max="4" width="18.875" customWidth="1" collapsed="1"/>
    <col min="5" max="5" width="15.875" customWidth="1" collapsed="1"/>
    <col min="6" max="6" width="18.875" customWidth="1" collapsed="1"/>
    <col min="7" max="7" width="20.125" customWidth="1" collapsed="1"/>
    <col min="8" max="8" width="20.5" customWidth="1" collapsed="1"/>
    <col min="9" max="9" width="18.5" customWidth="1" collapsed="1"/>
    <col min="10" max="10" width="19.5" customWidth="1" collapsed="1"/>
    <col min="11" max="16384" width="10.875" hidden="1" collapsed="1"/>
  </cols>
  <sheetData>
    <row r="1" spans="1:25" s="14" customFormat="1" ht="55.5" customHeight="1">
      <c r="A1" s="12" t="s">
        <v>28</v>
      </c>
      <c r="B1" s="12"/>
      <c r="C1" s="13"/>
      <c r="D1" s="13"/>
      <c r="E1" s="13"/>
      <c r="F1" s="13"/>
      <c r="G1" s="13"/>
      <c r="H1" s="13"/>
      <c r="I1" s="13"/>
      <c r="J1" s="13"/>
    </row>
    <row r="2" spans="1:25" ht="2.1" customHeight="1">
      <c r="A2" s="2"/>
      <c r="B2" s="2"/>
      <c r="C2" s="2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14" customFormat="1" ht="24" customHeight="1">
      <c r="A3" s="19" t="s">
        <v>3</v>
      </c>
      <c r="B3" s="19" t="s">
        <v>10</v>
      </c>
      <c r="C3" s="19" t="s">
        <v>0</v>
      </c>
      <c r="D3" s="19" t="s">
        <v>4</v>
      </c>
      <c r="E3" s="20" t="s">
        <v>1</v>
      </c>
      <c r="F3" s="19" t="s">
        <v>5</v>
      </c>
      <c r="G3" s="19" t="s">
        <v>2</v>
      </c>
      <c r="H3" s="19" t="s">
        <v>6</v>
      </c>
      <c r="I3" s="19" t="s">
        <v>7</v>
      </c>
      <c r="J3" s="19" t="s">
        <v>8</v>
      </c>
    </row>
    <row r="4" spans="1:25" s="14" customFormat="1" ht="24" customHeight="1">
      <c r="A4" s="19"/>
      <c r="B4" s="19"/>
      <c r="C4" s="19"/>
      <c r="D4" s="19"/>
      <c r="E4" s="20"/>
      <c r="F4" s="19"/>
      <c r="G4" s="19"/>
      <c r="H4" s="19"/>
      <c r="I4" s="19"/>
      <c r="J4" s="19"/>
    </row>
    <row r="5" spans="1:25" ht="15" customHeight="1">
      <c r="A5" s="7" t="s">
        <v>11</v>
      </c>
      <c r="B5" s="7" t="s">
        <v>12</v>
      </c>
      <c r="C5" s="7" t="s">
        <v>13</v>
      </c>
      <c r="D5" s="7" t="s">
        <v>14</v>
      </c>
      <c r="E5" s="7" t="s">
        <v>15</v>
      </c>
      <c r="F5" s="8">
        <v>46019</v>
      </c>
      <c r="G5" s="9">
        <v>500</v>
      </c>
      <c r="H5" s="10">
        <v>150</v>
      </c>
      <c r="I5" s="11">
        <v>0.15</v>
      </c>
      <c r="J5" s="10">
        <f>IF(G5*I5&gt;H5,H5,G5*I5)</f>
        <v>75</v>
      </c>
    </row>
    <row r="6" spans="1:25" s="18" customFormat="1" ht="15" customHeight="1">
      <c r="A6" s="15" t="s">
        <v>16</v>
      </c>
      <c r="B6" s="15"/>
      <c r="C6" s="16"/>
      <c r="D6" s="16"/>
      <c r="E6" s="16"/>
      <c r="F6" s="16"/>
      <c r="G6" s="16"/>
      <c r="H6" s="16"/>
      <c r="I6" s="16"/>
      <c r="J6" s="17">
        <f>SUM(J5)</f>
        <v>75</v>
      </c>
    </row>
    <row r="7" spans="1:25" ht="15" customHeight="1">
      <c r="A7" s="7" t="s">
        <v>17</v>
      </c>
      <c r="B7" s="7" t="s">
        <v>12</v>
      </c>
      <c r="C7" s="7" t="s">
        <v>18</v>
      </c>
      <c r="D7" s="7" t="s">
        <v>14</v>
      </c>
      <c r="E7" s="7" t="s">
        <v>15</v>
      </c>
      <c r="F7" s="8">
        <v>46019</v>
      </c>
      <c r="G7" s="9">
        <v>700</v>
      </c>
      <c r="H7" s="10">
        <v>175</v>
      </c>
      <c r="I7" s="11">
        <v>0.128</v>
      </c>
      <c r="J7" s="10">
        <f>IF(G7*I7&gt;H7,H7,G7*I7)</f>
        <v>89.600000000000009</v>
      </c>
    </row>
    <row r="8" spans="1:25" s="18" customFormat="1" ht="15" customHeight="1">
      <c r="A8" s="15" t="s">
        <v>19</v>
      </c>
      <c r="B8" s="15"/>
      <c r="C8" s="16"/>
      <c r="D8" s="16"/>
      <c r="E8" s="16"/>
      <c r="F8" s="16"/>
      <c r="G8" s="16"/>
      <c r="H8" s="16"/>
      <c r="I8" s="16"/>
      <c r="J8" s="17">
        <f>SUM(J7)</f>
        <v>89.600000000000009</v>
      </c>
    </row>
    <row r="9" spans="1:25" ht="15" customHeight="1">
      <c r="A9" s="7" t="s">
        <v>20</v>
      </c>
      <c r="B9" s="7" t="s">
        <v>12</v>
      </c>
      <c r="C9" s="7" t="s">
        <v>21</v>
      </c>
      <c r="D9" s="7" t="s">
        <v>14</v>
      </c>
      <c r="E9" s="7" t="s">
        <v>15</v>
      </c>
      <c r="F9" s="8">
        <v>46019</v>
      </c>
      <c r="G9" s="9">
        <v>600</v>
      </c>
      <c r="H9" s="10">
        <v>210</v>
      </c>
      <c r="I9" s="11">
        <v>0.15</v>
      </c>
      <c r="J9" s="10">
        <f>IF(G9*I9&gt;H9,H9,G9*I9)</f>
        <v>90</v>
      </c>
    </row>
    <row r="10" spans="1:25" s="18" customFormat="1" ht="15" customHeight="1">
      <c r="A10" s="15" t="s">
        <v>22</v>
      </c>
      <c r="B10" s="15"/>
      <c r="C10" s="16"/>
      <c r="D10" s="16"/>
      <c r="E10" s="16"/>
      <c r="F10" s="16"/>
      <c r="G10" s="16"/>
      <c r="H10" s="16"/>
      <c r="I10" s="16"/>
      <c r="J10" s="17">
        <f>SUM(J9)</f>
        <v>90</v>
      </c>
    </row>
    <row r="11" spans="1:25" ht="15" customHeight="1">
      <c r="A11" s="7" t="s">
        <v>23</v>
      </c>
      <c r="B11" s="7" t="s">
        <v>12</v>
      </c>
      <c r="C11" s="7" t="s">
        <v>24</v>
      </c>
      <c r="D11" s="7" t="s">
        <v>14</v>
      </c>
      <c r="E11" s="7" t="s">
        <v>15</v>
      </c>
      <c r="F11" s="8">
        <v>45940</v>
      </c>
      <c r="G11" s="9">
        <v>548.85</v>
      </c>
      <c r="H11" s="10">
        <v>123.75</v>
      </c>
      <c r="I11" s="11">
        <v>0.15</v>
      </c>
      <c r="J11" s="10">
        <f>IF(G11*I11&gt;H11,H11,G11*I11)</f>
        <v>82.327500000000001</v>
      </c>
    </row>
    <row r="12" spans="1:25" ht="15" customHeight="1">
      <c r="A12" s="7"/>
      <c r="B12" s="7" t="s">
        <v>12</v>
      </c>
      <c r="C12" s="7" t="s">
        <v>25</v>
      </c>
      <c r="D12" s="7" t="s">
        <v>14</v>
      </c>
      <c r="E12" s="7" t="s">
        <v>15</v>
      </c>
      <c r="F12" s="8">
        <v>46019</v>
      </c>
      <c r="G12" s="9">
        <v>958.31</v>
      </c>
      <c r="H12" s="10">
        <v>281.95</v>
      </c>
      <c r="I12" s="11">
        <v>0.15</v>
      </c>
      <c r="J12" s="10">
        <f>IF(G12*I12&gt;H12,H12,G12*I12)</f>
        <v>143.7465</v>
      </c>
    </row>
    <row r="13" spans="1:25" ht="15" customHeight="1">
      <c r="A13" s="7"/>
      <c r="B13" s="7" t="s">
        <v>12</v>
      </c>
      <c r="C13" s="7" t="s">
        <v>26</v>
      </c>
      <c r="D13" s="7" t="s">
        <v>14</v>
      </c>
      <c r="E13" s="7" t="s">
        <v>15</v>
      </c>
      <c r="F13" s="8">
        <v>46019</v>
      </c>
      <c r="G13" s="9">
        <v>479.16</v>
      </c>
      <c r="H13" s="10">
        <v>140.97999999999999</v>
      </c>
      <c r="I13" s="11">
        <v>0.15</v>
      </c>
      <c r="J13" s="10">
        <f>IF(G13*I13&gt;H13,H13,G13*I13)</f>
        <v>71.873999999999995</v>
      </c>
    </row>
    <row r="14" spans="1:25" s="18" customFormat="1" ht="15" customHeight="1">
      <c r="A14" s="15" t="s">
        <v>27</v>
      </c>
      <c r="B14" s="15"/>
      <c r="C14" s="16"/>
      <c r="D14" s="16"/>
      <c r="E14" s="16"/>
      <c r="F14" s="16"/>
      <c r="G14" s="16"/>
      <c r="H14" s="16"/>
      <c r="I14" s="16"/>
      <c r="J14" s="17">
        <f>SUM(J11:J13)</f>
        <v>297.94799999999998</v>
      </c>
    </row>
    <row r="15" spans="1:25" ht="15.95" customHeight="1" thickBot="1">
      <c r="A15" s="4" t="s">
        <v>9</v>
      </c>
      <c r="B15" s="4"/>
      <c r="C15" s="5"/>
      <c r="D15" s="5"/>
      <c r="E15" s="5"/>
      <c r="F15" s="5"/>
      <c r="G15" s="5"/>
      <c r="H15" s="5"/>
      <c r="I15" s="5"/>
      <c r="J15" s="6">
        <f>SUM(J6,J8,J10,J14)</f>
        <v>552.548</v>
      </c>
    </row>
    <row r="16" spans="1:25" ht="15.95" hidden="1" customHeight="1"/>
    <row r="17" ht="15.95" hidden="1" customHeight="1"/>
  </sheetData>
  <mergeCells count="10"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8d7920-95fd-4e34-b836-1266c1df601f" xsi:nil="true"/>
    <lcf76f155ced4ddcb4097134ff3c332f xmlns="1b97e88b-80c4-4999-88e9-7831a4f439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8AB3EC1DD1954F9D469FFAE1CD05D1" ma:contentTypeVersion="18" ma:contentTypeDescription="Ein neues Dokument erstellen." ma:contentTypeScope="" ma:versionID="a23e8d2f2989747dd0c9235fc05269eb">
  <xsd:schema xmlns:xsd="http://www.w3.org/2001/XMLSchema" xmlns:xs="http://www.w3.org/2001/XMLSchema" xmlns:p="http://schemas.microsoft.com/office/2006/metadata/properties" xmlns:ns2="1b97e88b-80c4-4999-88e9-7831a4f43999" xmlns:ns3="2d8d7920-95fd-4e34-b836-1266c1df601f" targetNamespace="http://schemas.microsoft.com/office/2006/metadata/properties" ma:root="true" ma:fieldsID="e191b2b05e78ab9d556a54b81e12e972" ns2:_="" ns3:_="">
    <xsd:import namespace="1b97e88b-80c4-4999-88e9-7831a4f43999"/>
    <xsd:import namespace="2d8d7920-95fd-4e34-b836-1266c1df60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7e88b-80c4-4999-88e9-7831a4f43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63526a7-ee98-4eb5-a0e4-d0a52d9686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d7920-95fd-4e34-b836-1266c1df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d9c52f-7584-4bf7-a0c1-b439c9c60a22}" ma:internalName="TaxCatchAll" ma:showField="CatchAllData" ma:web="2d8d7920-95fd-4e34-b836-1266c1df60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E2BA91-D48B-4E30-A3C1-B85FDA078BEF}">
  <ds:schemaRefs>
    <ds:schemaRef ds:uri="http://schemas.microsoft.com/office/2006/metadata/properties"/>
    <ds:schemaRef ds:uri="http://schemas.microsoft.com/office/infopath/2007/PartnerControls"/>
    <ds:schemaRef ds:uri="2d8d7920-95fd-4e34-b836-1266c1df601f"/>
    <ds:schemaRef ds:uri="1b97e88b-80c4-4999-88e9-7831a4f43999"/>
  </ds:schemaRefs>
</ds:datastoreItem>
</file>

<file path=customXml/itemProps2.xml><?xml version="1.0" encoding="utf-8"?>
<ds:datastoreItem xmlns:ds="http://schemas.openxmlformats.org/officeDocument/2006/customXml" ds:itemID="{031007CB-1982-47F5-A4A4-37CD51379D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8B2C05-2619-42B2-9A70-9CE95CB4CD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97e88b-80c4-4999-88e9-7831a4f43999"/>
    <ds:schemaRef ds:uri="2d8d7920-95fd-4e34-b836-1266c1df6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Quellensteueraufteilung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Sabrina Scheller</cp:lastModifiedBy>
  <dcterms:created xsi:type="dcterms:W3CDTF">2022-01-14T15:58:22Z</dcterms:created>
  <dcterms:modified xsi:type="dcterms:W3CDTF">2026-03-10T11:07:36Z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0x010100F68AB3EC1DD1954F9D469FFAE1CD05D1</vt:lpwstr>
  </property>
</Properties>
</file>