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https://fintegracloud-my.sharepoint.com/personal/s_scheller_fintegra_de/Documents/Desktop/fintegra_Musterdatei-2025/"/>
    </mc:Choice>
  </mc:AlternateContent>
  <xr:revisionPtr revIDLastSave="0" documentId="8_{ACA89501-37DC-4856-8F7D-2EDFCDF5291B}" xr6:coauthVersionLast="47" xr6:coauthVersionMax="47" xr10:uidLastSave="{00000000-0000-0000-0000-000000000000}"/>
  <bookViews>
    <workbookView xWindow="-120" yWindow="-120" windowWidth="29040" windowHeight="15720" xr2:uid="{00000000-000D-0000-FFFF-FFFF00000000}"/>
  </bookViews>
  <sheets>
    <sheet name="Dokumentation" sheetId="15" r:id="rId1"/>
    <sheet name="Stille Reserve | Last" sheetId="14" r:id="rId2"/>
    <sheet name="Umschichtungsergebnis" sheetId="13" r:id="rId3"/>
    <sheet name="Ordentliche Erträge" sheetId="12" r:id="rId4"/>
    <sheet name="Behaltenachwei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1" l="1"/>
  <c r="H10" i="11" s="1"/>
  <c r="N10" i="11"/>
  <c r="M10" i="11"/>
  <c r="K10" i="11"/>
  <c r="H9" i="11"/>
  <c r="N8" i="11"/>
  <c r="M8" i="11"/>
  <c r="K8" i="11"/>
  <c r="H8" i="11"/>
  <c r="H7" i="11"/>
  <c r="H6" i="11"/>
  <c r="H5" i="11" s="1"/>
  <c r="N5" i="11"/>
  <c r="M5" i="11"/>
  <c r="K5" i="11"/>
  <c r="E19" i="12"/>
  <c r="E20" i="12" s="1"/>
  <c r="E17" i="13"/>
  <c r="F16" i="13"/>
  <c r="F17" i="13" s="1"/>
  <c r="E16" i="13"/>
  <c r="G15" i="13"/>
  <c r="G14" i="13"/>
  <c r="G13" i="13"/>
  <c r="G12" i="13"/>
  <c r="G11" i="13"/>
  <c r="G10" i="13"/>
  <c r="G9" i="13"/>
  <c r="G8" i="13"/>
  <c r="G7" i="13"/>
  <c r="G6" i="13"/>
  <c r="G5" i="13"/>
  <c r="G16" i="13" s="1"/>
  <c r="G17" i="13" s="1"/>
  <c r="F29" i="14"/>
  <c r="F30" i="14" s="1"/>
  <c r="E29" i="14"/>
  <c r="E30" i="14" s="1"/>
  <c r="G28" i="14"/>
  <c r="G27" i="14"/>
  <c r="G26" i="14"/>
  <c r="G25" i="14"/>
  <c r="G24" i="14"/>
  <c r="G23" i="14"/>
  <c r="G22" i="14"/>
  <c r="G21" i="14"/>
  <c r="G20" i="14"/>
  <c r="G19" i="14"/>
  <c r="G18" i="14"/>
  <c r="G17" i="14"/>
  <c r="G16" i="14"/>
  <c r="G15" i="14"/>
  <c r="G14" i="14"/>
  <c r="G13" i="14"/>
  <c r="G12" i="14"/>
  <c r="G11" i="14"/>
  <c r="G10" i="14"/>
  <c r="G9" i="14"/>
  <c r="G8" i="14"/>
  <c r="G7" i="14"/>
  <c r="G6" i="14"/>
  <c r="G5" i="14"/>
  <c r="G29" i="14" s="1"/>
  <c r="G30" i="14" s="1"/>
</calcChain>
</file>

<file path=xl/sharedStrings.xml><?xml version="1.0" encoding="utf-8"?>
<sst xmlns="http://schemas.openxmlformats.org/spreadsheetml/2006/main" count="283" uniqueCount="105">
  <si>
    <t>Depot</t>
  </si>
  <si>
    <t>ISIN</t>
  </si>
  <si>
    <t>Instrumentenart</t>
  </si>
  <si>
    <t>Umschichtungsergebnis</t>
  </si>
  <si>
    <t>Transaktionsart</t>
  </si>
  <si>
    <t>Bruttoertrag</t>
  </si>
  <si>
    <t>Beschreibung</t>
  </si>
  <si>
    <t>Stille Reserve / Stille Last</t>
  </si>
  <si>
    <t>Link zur Dokumentation</t>
  </si>
  <si>
    <t>fintegra Stiftungsreport</t>
  </si>
  <si>
    <t>Ordentliche Erträge</t>
  </si>
  <si>
    <t>Behaltenachweis</t>
  </si>
  <si>
    <t>Stille Reserve | Last</t>
  </si>
  <si>
    <t>Umschichtungs-ergebnis</t>
  </si>
  <si>
    <t>Laufender Erträge</t>
  </si>
  <si>
    <t>Das sogenannte Umschichtungsergebnis ist eine Bilanzposition, die es nur bei gemeinnützigen Stiftungen gibt. Das Umschichtungsergebnis errechnet sich aus zwei verschiedenen Einzelpositionen, nämlich der Summe der unterjährigen Verkaufsgewinne und -verluste (Spalten Gewinn / Verlust) sowie der Summe der Abschreibungen und Zuschreibungen der einzelnen Vermögensgegenstände (Spalten Zuschreibung und Abschreibung). Ein Hinweis noch dazu: in einer Bilanz nach dem Handelsrecht dürfen Vermögensgegenstände nicht über die Anschaffungskosten zugeschrieben werden. Relevant ist das Umschichtungsergebnis, weil die dadurch gegebenenfalls gebildete Umschichtungsrücklage, anders als zum Beispiel laufende Erträge – nicht zeitnah verwendet werden muss, und dadurch trotz Rücklagenbildung der Status als gemeinnützige Stiftung nicht gefährdet wird. Nach der zum 1. Juli 2023 in Kraft getretenen Stiftungsrechtsform ist die Bedeutung des Umschichtungsergebnisses nochmals angestiegen: Soweit nicht eine konkrete Satzungsregelung entgegensteht, darf auch das Umschichtungsergebnis (war bislang umstritten) für satzungsmäßige Zwecke verwendet werden.</t>
  </si>
  <si>
    <t>Ordentliche Erträge müssen Stiftungen für ihren Zweck auskehren, also zeitnah verwenden, soweit nicht qua Gesetz oder Satzung die Möglichkeit einer Rücklagenbildung aus den ordentlichen Erträgen möglich ist. Es besteht aber auch die Möglichkeit, diese zum Teil in die Rücklagen einzustellen. Als ordentliche Erträge gelten die sogenannten Fruchtziehungen aus der Vermögensanlage. Damit sind die Gelder gemeint, die auf die Stiftungskonten fließen, ohne dass der Vermögensgegenstand verkauft wird oder aus irgendeinem Grunde ausläuft (wie zum Beispiel eine Anleihe). Es sind beispielsweise die Dividenden der Aktien oder Zinsen der Anleihen, welche die Stiftung hält.</t>
  </si>
  <si>
    <t>Zeitwert (Stichtag)</t>
  </si>
  <si>
    <t>Buchwert (Stichtag)</t>
  </si>
  <si>
    <t>Veräußerungsergebnisse (Gewinn / Verlust)</t>
  </si>
  <si>
    <t>Bewertungen (Zuschreibung / Abschreibung)</t>
  </si>
  <si>
    <t xml:space="preserve">            Stiftungsreport | Behaltenachweis</t>
  </si>
  <si>
    <t xml:space="preserve">            Stiftungsreport | Ordentliche Erträge</t>
  </si>
  <si>
    <t xml:space="preserve">            Stiftungsreport | Umschichtungsergebnis </t>
  </si>
  <si>
    <t xml:space="preserve">            Stiftungsreport | Stille Reserve</t>
  </si>
  <si>
    <t>Einbehaltene KESt - NV Bescheinigung</t>
  </si>
  <si>
    <t>nachträgl. abzuführende KESt - NV Bescheinigung</t>
  </si>
  <si>
    <t>Leer NV-Bescheinigung</t>
  </si>
  <si>
    <t>Nominaler Bestand</t>
  </si>
  <si>
    <t>Kapitalertragssteuer pro Stück</t>
  </si>
  <si>
    <t>Ex-Tag / Handelsdatum</t>
  </si>
  <si>
    <t>Laufender Bestand / Nominaler Check</t>
  </si>
  <si>
    <t>Betrag</t>
  </si>
  <si>
    <t>Gültig</t>
  </si>
  <si>
    <t>Ungültig</t>
  </si>
  <si>
    <t>Kapitalertragssteuer gesamt</t>
  </si>
  <si>
    <r>
      <rPr>
        <b/>
        <sz val="11"/>
        <color rgb="FFFFFFFF"/>
        <rFont val="Roboto"/>
      </rPr>
      <t>Haltedauer: Lang</t>
    </r>
    <r>
      <rPr>
        <sz val="11"/>
        <color indexed="9"/>
        <rFont val="Roboto"/>
      </rPr>
      <t xml:space="preserve"> </t>
    </r>
    <r>
      <rPr>
        <b/>
        <sz val="11"/>
        <color rgb="FFFFFFFF"/>
        <rFont val="Roboto"/>
      </rPr>
      <t xml:space="preserve">pro Stück 
</t>
    </r>
    <r>
      <rPr>
        <sz val="10"/>
        <color rgb="FFFFFFFF"/>
        <rFont val="Roboto"/>
      </rPr>
      <t xml:space="preserve">(365 Tag vor Ex-Tag der Dividende) </t>
    </r>
  </si>
  <si>
    <t>Stille Reserve / Stille Last bezeichnet die jeweilige Differenz des Buchwertes eines Vermögensgegenstand zum Kurswert / Zeitwert zum Bilanzstichtag. Steigt beispielsweise ein Kurs eines Wertpapiers nach dem Kauf, ist die Wertsteigerung die stille Reserve des Wertpapiers. Genauso ist es umgekehrt: fällt der Kurs eines Wertpapiers nach dem Kauf, ist der Wertverlust die stille Last des Wertpapiers (soweit der Kursverlust nicht über eine Abschreibung bereits berücksichtigt wurde). Anders als die Umschichtungsergebnisse werden die stillen Reserven und Lasten nicht in der Bilanz ausgewiesen (daher auch der Name). Sie sind das Ergebnis einer buchhalterischen Nebenrechnung.
Relevant sind die stillen Reserven / Lasten regelmäßig für den außerbilanziellen Nachweis des Kapitalerhalts. Damit ist gemeint, dass die stillen Reserven in der Kapitalerhaltungsrechnung zu berücksichtigen sind. Mit einer solchen Kapitalerhaltungsrechnung kann man parallel oder anstelle der Bilanz ebenfalls der Erhalt des Kapitalerhaltes (nominell oder real) gegenüber der Stiftungsaufsicht nachweisen. Verschiedene gemeinnützige Stiftungen nehmen die Ermittlung der stillen Reserven/ Lasten unterjährig vor (z.B. zum 30. November), um im Rahmen einer handelsrechtlichen „Ergebnisvorschau“ zu entscheiden, ob in dem jeweiligen Wirtschaftsjahr zur planmäßigen Ergebnissteuerung nach HGB noch (steuerfrei) stille Reserven durch Realisation (Veräußerung der Papiere mit stillen Reserven vor dem Bilanzstichtag) im Jahresüberschuss der Stiftung gezeigt werden sollen.</t>
  </si>
  <si>
    <r>
      <rPr>
        <sz val="10"/>
        <color rgb="FFFFFFFF"/>
        <rFont val="Roboto"/>
        <charset val="1"/>
      </rPr>
      <t xml:space="preserve">Der sogenannte Behaltenachweis gemäß § 36 a EStG ist eine relativ neue Vorgabe, die (seit 2016) auch für Stiftungen gilt. Wird bei Ausschüttungen inländischer Aktien bei einer steuerbefreiten Stiftung inländische Kapitalertragssteuer einbehalten, so wird diese auf Antrag vollständig erstattet. Aber nur, wenn die Stiftung einen Behaltenachweis nach § 36 a EStG bezogen auf die betreffende Ausschüttung führen kann. Dies ist dann der Fall, wenn die Stiftung die betreffende inländische Aktie entweder 365 Tage am Tag der Ausschüttung im Depot hatte, oder alternativ in einem Zeitraum von 45 Tagen vor beziehungsweise nach der Ausschüttung (91-Tage-Zeitraum) mindestens 45 Tage ununterbrochen gehalten hat. Wird keine Kapitalertragssteuer auf die Ausschüttung aus den inländischen Aktien einbehalten, obwohl die Stiftung den Behaltenachweis nicht führen kann, so ist die Stiftung von Gesetzes wegen verpflichtet, die zu Unrecht nicht einbehaltene Kapitalertragssteuer in Höhe 3/5 bis zum 10. Januar für das abgelaufene Wirtschaftsjahr anzumelden und abzuführen.
</t>
    </r>
    <r>
      <rPr>
        <b/>
        <sz val="10"/>
        <color rgb="FFFFFFFF"/>
        <rFont val="Roboto"/>
        <charset val="1"/>
      </rPr>
      <t xml:space="preserve">Stiftungen:
</t>
    </r>
    <r>
      <rPr>
        <sz val="10"/>
        <color rgb="FFFFFFFF"/>
        <rFont val="Roboto"/>
        <charset val="1"/>
      </rPr>
      <t xml:space="preserve">Einbehaltene KESt: wird die Mindesthaltedauer eingehalten, gelten 5/5 der einbehaltenen KESt-Beträge als erstattungsfähig. Wird die Mindesthaltedauer nicht eingehalten, gelten nur 2/5 der einbehaltenen KESt-Beträge als erstattungsfähig. Nachträglich abzuführende KESt/ Vollzug – NV-Bescheinigung: Wird die Mindesthaltedauer eingehalten, ist keine KESt nachträglich abzuführen. Wird die Mindesthaltedauer nicht eingehalten, sind 3/5 der KESt nachträglich abzuführen.
</t>
    </r>
    <r>
      <rPr>
        <b/>
        <sz val="10"/>
        <color rgb="FFFFFFFF"/>
        <rFont val="Roboto"/>
        <charset val="1"/>
      </rPr>
      <t xml:space="preserve">Allgemein:
</t>
    </r>
    <r>
      <rPr>
        <sz val="10"/>
        <color rgb="FFFFFFFF"/>
        <rFont val="Roboto"/>
        <charset val="1"/>
      </rPr>
      <t>Anrechenbare KESt: Wird die Mindesthaltedauer eingehalten, gelten 5/5 der gezahlten KESt-Beträge als anrechenbar. Wird die Mindesthaltedauer nicht eingehalten, gelten nur 2/5 der gezahlten KESt-Beträge als anrechenbar. 3/5 der gezahlten KESt-Beträge (nicht anrechenbare KESt) sind auf Antrag bei der Ermittlung der Einkünfte abziehbar.</t>
    </r>
  </si>
  <si>
    <r>
      <t xml:space="preserve">Haltedauer: Kurz pro Stück 
</t>
    </r>
    <r>
      <rPr>
        <sz val="11"/>
        <color rgb="FFFFFFFF"/>
        <rFont val="Roboto"/>
      </rPr>
      <t>(45 Tage vor und nach Ex-Tag der Dividende)</t>
    </r>
    <r>
      <rPr>
        <b/>
        <sz val="11"/>
        <color rgb="FFFFFFFF"/>
        <rFont val="Roboto"/>
      </rPr>
      <t xml:space="preserve"> </t>
    </r>
  </si>
  <si>
    <t>Abgänge</t>
  </si>
  <si>
    <t>543212345</t>
  </si>
  <si>
    <t>CH0012032048</t>
  </si>
  <si>
    <t>ROCHE HLDG AG GEN.</t>
  </si>
  <si>
    <t>6111 | Genussrechte/Genussscheine</t>
  </si>
  <si>
    <t>CH0038863350</t>
  </si>
  <si>
    <t>NESTLE NAM.        SF-,10</t>
  </si>
  <si>
    <t>1002 | Stammaktien</t>
  </si>
  <si>
    <t>DE0005557508</t>
  </si>
  <si>
    <t>DT.TELEKOM AG NA</t>
  </si>
  <si>
    <t>DE0006095003</t>
  </si>
  <si>
    <t>ENCAVIS AG  INH. O.N.</t>
  </si>
  <si>
    <t>DE0007100000</t>
  </si>
  <si>
    <t>MERCEDES-BENZ GRP NA O.N.</t>
  </si>
  <si>
    <t>DE0007164600</t>
  </si>
  <si>
    <t>SAP SE O.N.</t>
  </si>
  <si>
    <t>DE0007664005</t>
  </si>
  <si>
    <t>VOLKSWAGEN AG ST O.N.</t>
  </si>
  <si>
    <t>DE0008232125</t>
  </si>
  <si>
    <t>LUFTHANSA AG VNA O.N.</t>
  </si>
  <si>
    <t>DE0008404005</t>
  </si>
  <si>
    <t>ALLIANZ SE NA O.N.</t>
  </si>
  <si>
    <t>DE0009807008</t>
  </si>
  <si>
    <t>GRUNDBESITZ EUROPA RC</t>
  </si>
  <si>
    <t>5002 | Immobilienfonds</t>
  </si>
  <si>
    <t>DE000A1EWWW0</t>
  </si>
  <si>
    <t>ADIDAS AG NA O.N.</t>
  </si>
  <si>
    <t>DE000BASF111</t>
  </si>
  <si>
    <t>BASF SE NA O.N.</t>
  </si>
  <si>
    <t>DE000CBK1001</t>
  </si>
  <si>
    <t>COMMERZBANK AG</t>
  </si>
  <si>
    <t>DE000DL19TQ2</t>
  </si>
  <si>
    <t>DT.BANK MTN 17/22</t>
  </si>
  <si>
    <t>2001 | Anleihen</t>
  </si>
  <si>
    <t>DK0060094928</t>
  </si>
  <si>
    <t>ORSTED A/S          DK 10</t>
  </si>
  <si>
    <t>FR0000120271</t>
  </si>
  <si>
    <t>TOTALENERGIES SE  EO 2,50</t>
  </si>
  <si>
    <t>IE00B1XNHC34</t>
  </si>
  <si>
    <t>ISHSII-GL.CL.ENERGY DLDIS</t>
  </si>
  <si>
    <t>5003 | Indexfonds</t>
  </si>
  <si>
    <t>IE00BL25JM42</t>
  </si>
  <si>
    <t>X(IE)-MSCI WORLD VAL.1CDL</t>
  </si>
  <si>
    <t>IE00BYPC1H27</t>
  </si>
  <si>
    <t>ISHSIV - ISH.CHIN.BD.U.ET</t>
  </si>
  <si>
    <t>LU0399027886</t>
  </si>
  <si>
    <t>FLOSS.V ST.-BD OPPOR.I</t>
  </si>
  <si>
    <t>5001 | Wertpapierfonds</t>
  </si>
  <si>
    <t>US0378331005</t>
  </si>
  <si>
    <t>APPLE INC.</t>
  </si>
  <si>
    <t>US5949181045</t>
  </si>
  <si>
    <t>MICROSOFT    DL-,00000625</t>
  </si>
  <si>
    <t>US6516391066</t>
  </si>
  <si>
    <t>NEWMONT CORP.     DL 1,60</t>
  </si>
  <si>
    <t>US88160R1014</t>
  </si>
  <si>
    <t>TESLA INC. DL -,001</t>
  </si>
  <si>
    <t>-&gt; Summe Depot: 543212345</t>
  </si>
  <si>
    <t>XS1203941775</t>
  </si>
  <si>
    <t>METRO MTN 15/25</t>
  </si>
  <si>
    <t>Ertrag</t>
  </si>
  <si>
    <t>Kauf</t>
  </si>
  <si>
    <t>Anfangsbestand</t>
  </si>
  <si>
    <t>-</t>
  </si>
  <si>
    <t>-&gt; Summe Gesamt: Familie Tüchtig Stiftung</t>
  </si>
  <si>
    <t>für Familie Tüchtig Stiftung im Zeitraum 01.01.2025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</si>
</sst>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quot;UAH&quot;_-;\-* #,##0.00\ &quot;UAH&quot;_-;_-* &quot;-&quot;??\ &quot;UAH&quot;_-;_-@_-"/>
    <numFmt numFmtId="165" formatCode="_-* #,##0.00&quot; UAH&quot;_-;\-* #,##0.00&quot; UAH&quot;_-;_-* \-??&quot; UAH&quot;_-;_-@_-"/>
    <numFmt numFmtId="166" formatCode="_-* #,##0.00&quot; €&quot;_-;\-* #,##0.00&quot; €&quot;_-;_-* \-??&quot; €&quot;_-;_-@_-"/>
  </numFmts>
  <fonts count="35">
    <font>
      <sz val="11"/>
      <color theme="1"/>
      <name val="Calibri"/>
      <family val="2"/>
      <scheme val="minor"/>
    </font>
    <font>
      <b/>
      <sz val="11"/>
      <color theme="1"/>
      <name val="Calibri"/>
      <family val="2"/>
      <scheme val="minor"/>
    </font>
    <font>
      <b/>
      <sz val="16"/>
      <color theme="0" tint="-4.9989318521683403E-2"/>
      <name val="Roboto regular"/>
    </font>
    <font>
      <sz val="11"/>
      <color indexed="9"/>
      <name val="Roboto"/>
    </font>
    <font>
      <sz val="11"/>
      <color rgb="FFF2F2F2"/>
      <name val="Calibri Light"/>
      <family val="2"/>
      <scheme val="major"/>
    </font>
    <font>
      <sz val="11"/>
      <color theme="1"/>
      <name val="Roboto Light"/>
    </font>
    <font>
      <b/>
      <sz val="11"/>
      <color indexed="9"/>
      <name val="Roboto"/>
    </font>
    <font>
      <i/>
      <sz val="11"/>
      <color indexed="9"/>
      <name val="Roboto"/>
    </font>
    <font>
      <b/>
      <sz val="11"/>
      <color rgb="FFFFFFFF"/>
      <name val="Roboto"/>
    </font>
    <font>
      <u/>
      <sz val="11"/>
      <color indexed="9"/>
      <name val="Roboto"/>
    </font>
    <font>
      <sz val="10"/>
      <color rgb="FFFFFFFF"/>
      <name val="Roboto"/>
    </font>
    <font>
      <sz val="11"/>
      <color rgb="FF000000"/>
      <name val="Calibri"/>
      <family val="2"/>
      <charset val="1"/>
    </font>
    <font>
      <sz val="11"/>
      <color rgb="FF000000"/>
      <name val="Roboto Light"/>
      <charset val="1"/>
    </font>
    <font>
      <b/>
      <sz val="11"/>
      <color rgb="FF000000"/>
      <name val="Roboto"/>
      <charset val="1"/>
    </font>
    <font>
      <sz val="11"/>
      <color rgb="FF000000"/>
      <name val="Roboto"/>
      <charset val="1"/>
    </font>
    <font>
      <sz val="11"/>
      <color rgb="FFFFFFFF"/>
      <name val="Roboto"/>
      <charset val="1"/>
    </font>
    <font>
      <sz val="11"/>
      <color rgb="FFFFFFFF"/>
      <name val="Arial"/>
      <family val="2"/>
      <charset val="1"/>
    </font>
    <font>
      <sz val="11"/>
      <color rgb="FFF2F2F2"/>
      <name val="Calibri Light"/>
      <family val="2"/>
      <charset val="1"/>
    </font>
    <font>
      <u/>
      <sz val="11"/>
      <color rgb="FF0563C1"/>
      <name val="Calibri"/>
      <family val="2"/>
      <charset val="1"/>
    </font>
    <font>
      <i/>
      <sz val="11"/>
      <color rgb="FFFFFFFF"/>
      <name val="Roboto"/>
      <charset val="1"/>
    </font>
    <font>
      <b/>
      <sz val="16"/>
      <color rgb="FFF2F2F2"/>
      <name val="Roboto regular"/>
      <charset val="1"/>
    </font>
    <font>
      <b/>
      <sz val="16"/>
      <color rgb="FFEFEFEF"/>
      <name val="Helvetica-Bold"/>
      <family val="2"/>
      <charset val="1"/>
    </font>
    <font>
      <b/>
      <sz val="11"/>
      <color rgb="FF000000"/>
      <name val="Calibri"/>
      <family val="2"/>
      <charset val="1"/>
    </font>
    <font>
      <sz val="48"/>
      <color rgb="FFFFFFFF"/>
      <name val="Roboto"/>
      <charset val="1"/>
    </font>
    <font>
      <sz val="16"/>
      <color rgb="FFFFFFFF"/>
      <name val="Roboto"/>
      <charset val="1"/>
    </font>
    <font>
      <b/>
      <sz val="11"/>
      <color rgb="FFFFFFFF"/>
      <name val="Roboto"/>
      <charset val="1"/>
    </font>
    <font>
      <sz val="10"/>
      <color rgb="FFFFFFFF"/>
      <name val="Roboto"/>
      <charset val="1"/>
    </font>
    <font>
      <b/>
      <sz val="10"/>
      <color rgb="FFFFFFFF"/>
      <name val="Roboto"/>
      <charset val="1"/>
    </font>
    <font>
      <sz val="11"/>
      <color theme="1"/>
      <name val="Calibri"/>
      <family val="2"/>
      <scheme val="minor"/>
    </font>
    <font>
      <b/>
      <sz val="11"/>
      <color theme="1"/>
      <name val="Roboto"/>
    </font>
    <font>
      <b/>
      <sz val="11"/>
      <color indexed="8"/>
      <name val="Roboto"/>
    </font>
    <font>
      <sz val="11"/>
      <color indexed="8"/>
      <name val="Roboto"/>
    </font>
    <font>
      <i/>
      <sz val="10"/>
      <color indexed="8"/>
      <name val="Roboto"/>
    </font>
    <font>
      <sz val="11"/>
      <color rgb="FFFFFFFF"/>
      <name val="Roboto"/>
    </font>
    <font>
      <u/>
      <sz val="11"/>
      <color rgb="FFFFFFFF"/>
      <name val="Roboto"/>
    </font>
  </fonts>
  <fills count="13">
    <fill>
      <patternFill patternType="none"/>
    </fill>
    <fill>
      <patternFill patternType="gray125"/>
    </fill>
    <fill>
      <patternFill patternType="solid">
        <fgColor rgb="FFF2F2F2"/>
      </patternFill>
    </fill>
    <fill>
      <patternFill patternType="solid">
        <fgColor rgb="FFF2F2F2"/>
        <bgColor indexed="64"/>
      </patternFill>
    </fill>
    <fill>
      <patternFill patternType="solid">
        <fgColor rgb="FFE83363"/>
        <bgColor rgb="FF993366"/>
      </patternFill>
    </fill>
    <fill>
      <patternFill patternType="solid">
        <fgColor rgb="FFFFFFFF"/>
        <bgColor rgb="FFF2F2F2"/>
      </patternFill>
    </fill>
    <fill>
      <patternFill patternType="solid">
        <fgColor rgb="FF405C80"/>
        <bgColor rgb="FF333399"/>
      </patternFill>
    </fill>
    <fill>
      <patternFill patternType="solid">
        <fgColor rgb="FFF2F2F2"/>
        <bgColor rgb="FFEFEFEF"/>
      </patternFill>
    </fill>
    <fill>
      <patternFill patternType="solid">
        <fgColor rgb="FFFFFFFF"/>
      </patternFill>
    </fill>
    <fill>
      <patternFill patternType="solid">
        <fgColor rgb="FFE83363"/>
      </patternFill>
    </fill>
    <fill>
      <patternFill patternType="solid">
        <fgColor rgb="FF273566"/>
        <bgColor rgb="FF333399"/>
      </patternFill>
    </fill>
    <fill>
      <patternFill patternType="solid">
        <fgColor rgb="FF273566"/>
        <bgColor indexed="64"/>
      </patternFill>
    </fill>
    <fill>
      <patternFill patternType="solid">
        <fgColor rgb="FF273566"/>
      </patternFill>
    </fill>
  </fills>
  <borders count="22">
    <border>
      <left/>
      <right/>
      <top/>
      <bottom/>
      <diagonal/>
    </border>
    <border>
      <left style="thin">
        <color rgb="FFD4D4D4"/>
      </left>
      <right style="thin">
        <color rgb="FFD4D4D4"/>
      </right>
      <top style="thin">
        <color rgb="FFD4D4D4"/>
      </top>
      <bottom style="thin">
        <color rgb="FFD4D4D4"/>
      </bottom>
      <diagonal/>
    </border>
    <border>
      <left/>
      <right/>
      <top/>
      <bottom style="thin">
        <color rgb="FFD4D4D4"/>
      </bottom>
      <diagonal/>
    </border>
    <border>
      <left/>
      <right style="double">
        <color theme="0" tint="-0.34998626667073579"/>
      </right>
      <top/>
      <bottom/>
      <diagonal/>
    </border>
    <border>
      <left style="double">
        <color theme="0" tint="-0.34998626667073579"/>
      </left>
      <right/>
      <top/>
      <bottom/>
      <diagonal/>
    </border>
    <border>
      <left/>
      <right/>
      <top style="thin">
        <color auto="1"/>
      </top>
      <bottom style="thin">
        <color auto="1"/>
      </bottom>
      <diagonal/>
    </border>
    <border>
      <left style="thin">
        <color rgb="FFD4D4D4"/>
      </left>
      <right/>
      <top style="thin">
        <color auto="1"/>
      </top>
      <bottom style="thin">
        <color auto="1"/>
      </bottom>
      <diagonal/>
    </border>
    <border>
      <left/>
      <right/>
      <top/>
      <bottom style="thin">
        <color rgb="FFFFFFFF"/>
      </bottom>
      <diagonal/>
    </border>
    <border>
      <left style="thin">
        <color rgb="FFFFFFFF"/>
      </left>
      <right/>
      <top/>
      <bottom/>
      <diagonal/>
    </border>
    <border>
      <left style="thin">
        <color rgb="FFD4D4D4"/>
      </left>
      <right/>
      <top style="thin">
        <color rgb="FFD4D4D4"/>
      </top>
      <bottom style="thin">
        <color rgb="FFD4D4D4"/>
      </bottom>
      <diagonal/>
    </border>
    <border>
      <left style="double">
        <color theme="0" tint="-0.34998626667073579"/>
      </left>
      <right style="thin">
        <color rgb="FFD4D4D4"/>
      </right>
      <top style="thin">
        <color rgb="FFD4D4D4"/>
      </top>
      <bottom style="thin">
        <color rgb="FFD4D4D4"/>
      </bottom>
      <diagonal/>
    </border>
    <border>
      <left style="thin">
        <color rgb="FFD4D4D4"/>
      </left>
      <right style="double">
        <color theme="0" tint="-0.34998626667073579"/>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000000"/>
      </top>
      <bottom style="thin">
        <color rgb="FF000000"/>
      </bottom>
      <diagonal/>
    </border>
    <border>
      <left/>
      <right/>
      <top style="thin">
        <color rgb="FF000000"/>
      </top>
      <bottom style="thin">
        <color rgb="FF000000"/>
      </bottom>
      <diagonal/>
    </border>
    <border>
      <left style="double">
        <color theme="0" tint="-0.34998626667073579"/>
      </left>
      <right/>
      <top style="thin">
        <color rgb="FF000000"/>
      </top>
      <bottom style="thin">
        <color rgb="FF000000"/>
      </bottom>
      <diagonal/>
    </border>
    <border>
      <left/>
      <right style="double">
        <color theme="0" tint="-0.34998626667073579"/>
      </right>
      <top style="thin">
        <color rgb="FF000000"/>
      </top>
      <bottom style="thin">
        <color rgb="FF000000"/>
      </bottom>
      <diagonal/>
    </border>
    <border>
      <left style="double">
        <color rgb="FFA6A6A6"/>
      </left>
      <right/>
      <top/>
      <bottom/>
      <diagonal/>
    </border>
    <border>
      <left/>
      <right style="double">
        <color rgb="FFA6A6A6"/>
      </right>
      <top/>
      <bottom style="thin">
        <color rgb="FFD4D4D4"/>
      </bottom>
      <diagonal/>
    </border>
    <border>
      <left style="double">
        <color rgb="FFA6A6A6"/>
      </left>
      <right/>
      <top/>
      <bottom style="thin">
        <color rgb="FFD4D4D4"/>
      </bottom>
      <diagonal/>
    </border>
    <border>
      <left style="double">
        <color rgb="FFA6A6A6"/>
      </left>
      <right style="thin">
        <color rgb="FFD4D4D4"/>
      </right>
      <top style="thin">
        <color rgb="FFD4D4D4"/>
      </top>
      <bottom style="thin">
        <color rgb="FFD4D4D4"/>
      </bottom>
      <diagonal/>
    </border>
    <border>
      <left style="double">
        <color rgb="FFA6A6A6"/>
      </left>
      <right/>
      <top style="thin">
        <color rgb="FF000000"/>
      </top>
      <bottom style="thin">
        <color rgb="FF000000"/>
      </bottom>
      <diagonal/>
    </border>
  </borders>
  <cellStyleXfs count="6">
    <xf numFmtId="0" fontId="0" fillId="0" borderId="0"/>
    <xf numFmtId="0" fontId="11" fillId="0" borderId="0"/>
    <xf numFmtId="165" fontId="11" fillId="0" borderId="0" applyBorder="0" applyProtection="0"/>
    <xf numFmtId="0" fontId="18" fillId="0" borderId="0" applyBorder="0" applyProtection="0"/>
    <xf numFmtId="49" fontId="19" fillId="6" borderId="0">
      <alignment horizontal="center" vertical="center" wrapText="1"/>
    </xf>
    <xf numFmtId="164" fontId="28" fillId="0" borderId="0" applyFont="0" applyFill="0" applyBorder="0" applyAlignment="0" applyProtection="0"/>
  </cellStyleXfs>
  <cellXfs count="94">
    <xf numFmtId="0" fontId="0" fillId="0" borderId="0" xfId="0"/>
    <xf numFmtId="0" fontId="4" fillId="3" borderId="0" xfId="0" applyFont="1" applyFill="1" applyAlignment="1">
      <alignment vertical="center"/>
    </xf>
    <xf numFmtId="14" fontId="4" fillId="3" borderId="0" xfId="0" applyNumberFormat="1" applyFont="1" applyFill="1" applyAlignment="1">
      <alignment vertical="center"/>
    </xf>
    <xf numFmtId="49" fontId="3" fillId="2" borderId="0" xfId="0" applyNumberFormat="1" applyFont="1" applyFill="1" applyAlignment="1">
      <alignment horizontal="center" vertical="center"/>
    </xf>
    <xf numFmtId="0" fontId="5" fillId="0" borderId="0" xfId="0" applyFont="1"/>
    <xf numFmtId="0" fontId="11" fillId="0" borderId="0" xfId="1"/>
    <xf numFmtId="0" fontId="12" fillId="0" borderId="0" xfId="1" applyFont="1"/>
    <xf numFmtId="166" fontId="13" fillId="4" borderId="5" xfId="2" applyNumberFormat="1" applyFont="1" applyFill="1" applyBorder="1" applyAlignment="1" applyProtection="1">
      <alignment vertical="center"/>
    </xf>
    <xf numFmtId="166" fontId="13" fillId="4" borderId="5" xfId="1" applyNumberFormat="1" applyFont="1" applyFill="1" applyBorder="1" applyAlignment="1">
      <alignment horizontal="right" vertical="center"/>
    </xf>
    <xf numFmtId="166" fontId="14" fillId="4" borderId="5" xfId="2" applyNumberFormat="1" applyFont="1" applyFill="1" applyBorder="1" applyAlignment="1" applyProtection="1">
      <alignment vertical="center"/>
    </xf>
    <xf numFmtId="166" fontId="14" fillId="4" borderId="5" xfId="1" applyNumberFormat="1" applyFont="1" applyFill="1" applyBorder="1" applyAlignment="1">
      <alignment horizontal="right" vertical="center"/>
    </xf>
    <xf numFmtId="0" fontId="14" fillId="4" borderId="6" xfId="1" applyFont="1" applyFill="1" applyBorder="1" applyAlignment="1">
      <alignment vertical="center"/>
    </xf>
    <xf numFmtId="166" fontId="14" fillId="5" borderId="1" xfId="1" applyNumberFormat="1" applyFont="1" applyFill="1" applyBorder="1" applyAlignment="1">
      <alignment horizontal="right" vertical="center"/>
    </xf>
    <xf numFmtId="166" fontId="14" fillId="5" borderId="1" xfId="1" applyNumberFormat="1" applyFont="1" applyFill="1" applyBorder="1" applyAlignment="1">
      <alignment horizontal="center" vertical="center"/>
    </xf>
    <xf numFmtId="166" fontId="14" fillId="5" borderId="1" xfId="1" applyNumberFormat="1" applyFont="1" applyFill="1" applyBorder="1" applyAlignment="1">
      <alignment horizontal="left" vertical="center"/>
    </xf>
    <xf numFmtId="0" fontId="14" fillId="5" borderId="1" xfId="1" applyFont="1" applyFill="1" applyBorder="1" applyAlignment="1">
      <alignment horizontal="center" vertical="center"/>
    </xf>
    <xf numFmtId="49" fontId="15" fillId="6" borderId="0" xfId="1" applyNumberFormat="1" applyFont="1" applyFill="1" applyAlignment="1">
      <alignment horizontal="center" vertical="center" wrapText="1"/>
    </xf>
    <xf numFmtId="49" fontId="15" fillId="7" borderId="0" xfId="1" applyNumberFormat="1" applyFont="1" applyFill="1" applyAlignment="1">
      <alignment horizontal="center" vertical="center"/>
    </xf>
    <xf numFmtId="0" fontId="17" fillId="7" borderId="0" xfId="1" applyFont="1" applyFill="1" applyAlignment="1">
      <alignment vertical="center"/>
    </xf>
    <xf numFmtId="14" fontId="17" fillId="7" borderId="0" xfId="1" applyNumberFormat="1" applyFont="1" applyFill="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right" vertical="center"/>
    </xf>
    <xf numFmtId="14" fontId="30" fillId="8" borderId="9" xfId="0" applyNumberFormat="1" applyFont="1" applyFill="1" applyBorder="1" applyAlignment="1">
      <alignment horizontal="right" vertical="center"/>
    </xf>
    <xf numFmtId="0" fontId="30" fillId="8" borderId="9" xfId="0" applyFont="1" applyFill="1" applyBorder="1" applyAlignment="1">
      <alignment horizontal="right" vertical="center"/>
    </xf>
    <xf numFmtId="44" fontId="31" fillId="8" borderId="10" xfId="0" applyNumberFormat="1" applyFont="1" applyFill="1" applyBorder="1" applyAlignment="1">
      <alignment horizontal="right" vertical="center"/>
    </xf>
    <xf numFmtId="44" fontId="31" fillId="8" borderId="1" xfId="0" applyNumberFormat="1" applyFont="1" applyFill="1" applyBorder="1" applyAlignment="1">
      <alignment horizontal="right" vertical="center"/>
    </xf>
    <xf numFmtId="44" fontId="31" fillId="8" borderId="11" xfId="0" applyNumberFormat="1" applyFont="1" applyFill="1" applyBorder="1" applyAlignment="1">
      <alignment horizontal="right" vertical="center"/>
    </xf>
    <xf numFmtId="0" fontId="31" fillId="8" borderId="9" xfId="0" applyFont="1" applyFill="1" applyBorder="1" applyAlignment="1">
      <alignment horizontal="right" vertical="center"/>
    </xf>
    <xf numFmtId="0" fontId="31" fillId="8" borderId="1" xfId="0" applyFont="1" applyFill="1" applyBorder="1" applyAlignment="1">
      <alignment horizontal="center" vertical="center"/>
    </xf>
    <xf numFmtId="44" fontId="31" fillId="8" borderId="1" xfId="0" applyNumberFormat="1" applyFont="1" applyFill="1" applyBorder="1" applyAlignment="1">
      <alignment horizontal="center" vertical="center"/>
    </xf>
    <xf numFmtId="44" fontId="31" fillId="8" borderId="1" xfId="0" applyNumberFormat="1" applyFont="1" applyFill="1" applyBorder="1" applyAlignment="1">
      <alignment horizontal="left" vertical="center"/>
    </xf>
    <xf numFmtId="44" fontId="32" fillId="8" borderId="1" xfId="0" applyNumberFormat="1" applyFont="1" applyFill="1" applyBorder="1" applyAlignment="1">
      <alignment horizontal="right" vertical="center"/>
    </xf>
    <xf numFmtId="14" fontId="32" fillId="8" borderId="9" xfId="0" applyNumberFormat="1" applyFont="1" applyFill="1" applyBorder="1" applyAlignment="1">
      <alignment horizontal="right" vertical="center"/>
    </xf>
    <xf numFmtId="0" fontId="32" fillId="8" borderId="12" xfId="0" applyFont="1" applyFill="1" applyBorder="1" applyAlignment="1">
      <alignment horizontal="right" vertical="center"/>
    </xf>
    <xf numFmtId="0" fontId="32" fillId="8" borderId="9" xfId="0" applyFont="1" applyFill="1" applyBorder="1" applyAlignment="1">
      <alignment horizontal="right" vertical="center"/>
    </xf>
    <xf numFmtId="0" fontId="31" fillId="9" borderId="13" xfId="0" quotePrefix="1" applyFont="1" applyFill="1" applyBorder="1" applyAlignment="1">
      <alignment vertical="center"/>
    </xf>
    <xf numFmtId="44" fontId="31" fillId="9" borderId="14" xfId="0" applyNumberFormat="1" applyFont="1" applyFill="1" applyBorder="1" applyAlignment="1">
      <alignment horizontal="right" vertical="center"/>
    </xf>
    <xf numFmtId="164" fontId="31" fillId="9" borderId="14" xfId="5" applyFont="1" applyFill="1" applyBorder="1" applyAlignment="1">
      <alignment vertical="center"/>
    </xf>
    <xf numFmtId="0" fontId="31" fillId="9" borderId="14" xfId="5" applyNumberFormat="1" applyFont="1" applyFill="1" applyBorder="1" applyAlignment="1">
      <alignment vertical="center"/>
    </xf>
    <xf numFmtId="164" fontId="31" fillId="9" borderId="15" xfId="5" applyFont="1" applyFill="1" applyBorder="1" applyAlignment="1">
      <alignment vertical="center"/>
    </xf>
    <xf numFmtId="164" fontId="31" fillId="9" borderId="16" xfId="5" applyFont="1" applyFill="1" applyBorder="1" applyAlignment="1">
      <alignment vertical="center"/>
    </xf>
    <xf numFmtId="0" fontId="31" fillId="9" borderId="14" xfId="5" applyNumberFormat="1" applyFont="1" applyFill="1" applyBorder="1" applyAlignment="1">
      <alignment horizontal="right" vertical="center"/>
    </xf>
    <xf numFmtId="0" fontId="30" fillId="9" borderId="14" xfId="0" quotePrefix="1" applyFont="1" applyFill="1" applyBorder="1" applyAlignment="1">
      <alignment vertical="center"/>
    </xf>
    <xf numFmtId="44" fontId="30" fillId="9" borderId="14" xfId="0" applyNumberFormat="1" applyFont="1" applyFill="1" applyBorder="1" applyAlignment="1">
      <alignment horizontal="right" vertical="center"/>
    </xf>
    <xf numFmtId="0" fontId="30" fillId="9" borderId="14" xfId="0" applyFont="1" applyFill="1" applyBorder="1" applyAlignment="1">
      <alignment horizontal="right" vertical="center"/>
    </xf>
    <xf numFmtId="44" fontId="30" fillId="9" borderId="15" xfId="0" applyNumberFormat="1" applyFont="1" applyFill="1" applyBorder="1" applyAlignment="1">
      <alignment horizontal="right" vertical="center"/>
    </xf>
    <xf numFmtId="44" fontId="30" fillId="9" borderId="16" xfId="0" applyNumberFormat="1" applyFont="1" applyFill="1" applyBorder="1" applyAlignment="1">
      <alignment horizontal="right" vertical="center"/>
    </xf>
    <xf numFmtId="0" fontId="14" fillId="4" borderId="6" xfId="1" quotePrefix="1" applyFont="1" applyFill="1" applyBorder="1" applyAlignment="1">
      <alignment vertical="center"/>
    </xf>
    <xf numFmtId="0" fontId="31" fillId="8" borderId="20" xfId="0" applyFont="1" applyFill="1" applyBorder="1" applyAlignment="1">
      <alignment horizontal="right" vertical="center"/>
    </xf>
    <xf numFmtId="44" fontId="31" fillId="8" borderId="20" xfId="0" applyNumberFormat="1" applyFont="1" applyFill="1" applyBorder="1" applyAlignment="1">
      <alignment horizontal="right" vertical="center"/>
    </xf>
    <xf numFmtId="0" fontId="31" fillId="9" borderId="21" xfId="5" applyNumberFormat="1" applyFont="1" applyFill="1" applyBorder="1" applyAlignment="1">
      <alignment horizontal="right" vertical="center"/>
    </xf>
    <xf numFmtId="164" fontId="31" fillId="9" borderId="21" xfId="5" applyFont="1" applyFill="1" applyBorder="1" applyAlignment="1">
      <alignment vertical="center"/>
    </xf>
    <xf numFmtId="0" fontId="30" fillId="9" borderId="21" xfId="0" applyFont="1" applyFill="1" applyBorder="1" applyAlignment="1">
      <alignment horizontal="right" vertical="center"/>
    </xf>
    <xf numFmtId="44" fontId="30" fillId="9" borderId="21" xfId="0" applyNumberFormat="1" applyFont="1" applyFill="1" applyBorder="1" applyAlignment="1">
      <alignment horizontal="right" vertical="center"/>
    </xf>
    <xf numFmtId="0" fontId="13" fillId="4" borderId="5" xfId="1" quotePrefix="1" applyFont="1" applyFill="1" applyBorder="1" applyAlignment="1">
      <alignment vertical="center"/>
    </xf>
    <xf numFmtId="49" fontId="15" fillId="10" borderId="0" xfId="1" applyNumberFormat="1" applyFont="1" applyFill="1" applyAlignment="1">
      <alignment horizontal="center" vertical="center" wrapText="1"/>
    </xf>
    <xf numFmtId="49" fontId="23" fillId="10" borderId="0" xfId="1" applyNumberFormat="1" applyFont="1" applyFill="1" applyAlignment="1">
      <alignment vertical="center" wrapText="1"/>
    </xf>
    <xf numFmtId="49" fontId="23" fillId="10" borderId="0" xfId="1" applyNumberFormat="1" applyFont="1" applyFill="1" applyAlignment="1">
      <alignment horizontal="center" vertical="center" wrapText="1"/>
    </xf>
    <xf numFmtId="49" fontId="24" fillId="10" borderId="0" xfId="1" applyNumberFormat="1" applyFont="1" applyFill="1" applyAlignment="1">
      <alignment horizontal="center" vertical="center" wrapText="1"/>
    </xf>
    <xf numFmtId="49" fontId="25" fillId="10" borderId="7" xfId="1" applyNumberFormat="1" applyFont="1" applyFill="1" applyBorder="1" applyAlignment="1">
      <alignment horizontal="center" vertical="center" wrapText="1"/>
    </xf>
    <xf numFmtId="49" fontId="26" fillId="10" borderId="8" xfId="1" applyNumberFormat="1" applyFont="1" applyFill="1" applyBorder="1" applyAlignment="1">
      <alignment horizontal="left" vertical="top" wrapText="1"/>
    </xf>
    <xf numFmtId="49" fontId="26" fillId="10" borderId="0" xfId="1" applyNumberFormat="1" applyFont="1" applyFill="1" applyAlignment="1">
      <alignment vertical="center" wrapText="1"/>
    </xf>
    <xf numFmtId="49" fontId="26" fillId="10" borderId="8" xfId="1" applyNumberFormat="1" applyFont="1" applyFill="1" applyBorder="1" applyAlignment="1">
      <alignment horizontal="left" vertical="center" wrapText="1"/>
    </xf>
    <xf numFmtId="49" fontId="26" fillId="10" borderId="0" xfId="1" applyNumberFormat="1" applyFont="1" applyFill="1" applyAlignment="1">
      <alignment horizontal="left" vertical="center" wrapText="1"/>
    </xf>
    <xf numFmtId="0" fontId="20" fillId="10" borderId="0" xfId="1" applyFont="1" applyFill="1" applyAlignment="1">
      <alignment vertical="center"/>
    </xf>
    <xf numFmtId="49" fontId="19" fillId="10" borderId="0" xfId="4" applyFill="1">
      <alignment horizontal="center" vertical="center" wrapText="1"/>
    </xf>
    <xf numFmtId="0" fontId="11" fillId="11" borderId="0" xfId="1" applyFill="1"/>
    <xf numFmtId="49" fontId="19" fillId="10" borderId="0" xfId="3" applyNumberFormat="1" applyFont="1" applyFill="1" applyBorder="1" applyAlignment="1" applyProtection="1">
      <alignment horizontal="center" vertical="center" wrapText="1"/>
    </xf>
    <xf numFmtId="0" fontId="22" fillId="11" borderId="0" xfId="1" applyFont="1" applyFill="1"/>
    <xf numFmtId="0" fontId="21" fillId="10" borderId="0" xfId="1" applyFont="1" applyFill="1" applyAlignment="1">
      <alignment vertical="center"/>
    </xf>
    <xf numFmtId="49" fontId="19" fillId="10" borderId="0" xfId="3" applyNumberFormat="1" applyFont="1" applyFill="1" applyBorder="1" applyAlignment="1" applyProtection="1">
      <alignment horizontal="center" vertical="center" wrapText="1"/>
    </xf>
    <xf numFmtId="49" fontId="16" fillId="10" borderId="0" xfId="1" applyNumberFormat="1" applyFont="1" applyFill="1" applyAlignment="1">
      <alignment horizontal="center" vertical="center" wrapText="1"/>
    </xf>
    <xf numFmtId="0" fontId="2" fillId="11" borderId="0" xfId="0" applyFont="1" applyFill="1" applyAlignment="1">
      <alignment vertical="center"/>
    </xf>
    <xf numFmtId="49" fontId="7" fillId="12" borderId="0" xfId="0" applyNumberFormat="1" applyFont="1" applyFill="1" applyAlignment="1">
      <alignment vertical="center" wrapText="1"/>
    </xf>
    <xf numFmtId="49" fontId="3" fillId="12" borderId="0" xfId="0" applyNumberFormat="1" applyFont="1" applyFill="1" applyAlignment="1">
      <alignment horizontal="center" vertical="center" wrapText="1"/>
    </xf>
    <xf numFmtId="49" fontId="19" fillId="10" borderId="0" xfId="4" applyFill="1">
      <alignment horizontal="center" vertical="center" wrapText="1"/>
    </xf>
    <xf numFmtId="0" fontId="0" fillId="11" borderId="0" xfId="0" applyFill="1"/>
    <xf numFmtId="49" fontId="3" fillId="11" borderId="0" xfId="0" applyNumberFormat="1" applyFont="1" applyFill="1" applyAlignment="1">
      <alignment horizontal="center" vertical="center" wrapText="1"/>
    </xf>
    <xf numFmtId="49" fontId="6" fillId="11" borderId="4" xfId="0" applyNumberFormat="1" applyFont="1" applyFill="1" applyBorder="1" applyAlignment="1">
      <alignment horizontal="center" vertical="center" wrapText="1"/>
    </xf>
    <xf numFmtId="49" fontId="6" fillId="11" borderId="0" xfId="0" applyNumberFormat="1" applyFont="1" applyFill="1" applyAlignment="1">
      <alignment horizontal="center" vertical="center" wrapText="1"/>
    </xf>
    <xf numFmtId="49" fontId="6" fillId="11" borderId="3" xfId="0" applyNumberFormat="1" applyFont="1" applyFill="1" applyBorder="1" applyAlignment="1">
      <alignment horizontal="center" vertical="center" wrapText="1"/>
    </xf>
    <xf numFmtId="49" fontId="8" fillId="11" borderId="4" xfId="0" applyNumberFormat="1" applyFont="1" applyFill="1" applyBorder="1" applyAlignment="1">
      <alignment horizontal="center" vertical="center" wrapText="1"/>
    </xf>
    <xf numFmtId="49" fontId="3" fillId="11" borderId="4" xfId="0" applyNumberFormat="1" applyFont="1" applyFill="1" applyBorder="1" applyAlignment="1">
      <alignment horizontal="center" vertical="center" wrapText="1"/>
    </xf>
    <xf numFmtId="49" fontId="3" fillId="11" borderId="17" xfId="0" applyNumberFormat="1" applyFont="1" applyFill="1" applyBorder="1" applyAlignment="1">
      <alignment horizontal="center" vertical="center" wrapText="1"/>
    </xf>
    <xf numFmtId="49" fontId="3" fillId="11" borderId="0" xfId="0" applyNumberFormat="1" applyFont="1" applyFill="1" applyAlignment="1">
      <alignment horizontal="center" vertical="center" wrapText="1"/>
    </xf>
    <xf numFmtId="0" fontId="1" fillId="11" borderId="0" xfId="0" applyFont="1" applyFill="1"/>
    <xf numFmtId="49" fontId="3" fillId="11" borderId="2" xfId="0" applyNumberFormat="1" applyFont="1" applyFill="1" applyBorder="1" applyAlignment="1">
      <alignment horizontal="center" vertical="center" wrapText="1"/>
    </xf>
    <xf numFmtId="49" fontId="9" fillId="11" borderId="4" xfId="0" applyNumberFormat="1" applyFont="1" applyFill="1" applyBorder="1" applyAlignment="1">
      <alignment horizontal="center" vertical="center" wrapText="1"/>
    </xf>
    <xf numFmtId="49" fontId="3" fillId="11" borderId="2" xfId="0" applyNumberFormat="1" applyFont="1" applyFill="1" applyBorder="1" applyAlignment="1">
      <alignment horizontal="center" vertical="center" wrapText="1"/>
    </xf>
    <xf numFmtId="49" fontId="3" fillId="11" borderId="3" xfId="0" applyNumberFormat="1" applyFont="1" applyFill="1" applyBorder="1" applyAlignment="1">
      <alignment horizontal="center" vertical="center" wrapText="1"/>
    </xf>
    <xf numFmtId="49" fontId="34" fillId="11" borderId="2" xfId="0" applyNumberFormat="1" applyFont="1" applyFill="1" applyBorder="1" applyAlignment="1">
      <alignment horizontal="center" vertical="center" wrapText="1"/>
    </xf>
    <xf numFmtId="49" fontId="3" fillId="11" borderId="18" xfId="0" applyNumberFormat="1" applyFont="1" applyFill="1" applyBorder="1" applyAlignment="1">
      <alignment horizontal="center" vertical="center" wrapText="1"/>
    </xf>
    <xf numFmtId="49" fontId="3" fillId="11" borderId="19" xfId="0" applyNumberFormat="1" applyFont="1" applyFill="1" applyBorder="1" applyAlignment="1">
      <alignment horizontal="center" vertical="center" wrapText="1"/>
    </xf>
  </cellXfs>
  <cellStyles count="6">
    <cellStyle name="Currency 2" xfId="2" xr:uid="{775EB9DD-239F-DD45-A2B9-D1C534279CCB}"/>
    <cellStyle name="Doc hyperlink" xfId="4" xr:uid="{D0912165-60AB-F949-AED0-39373AA47A73}"/>
    <cellStyle name="Link" xfId="3" builtinId="8"/>
    <cellStyle name="Normal 2" xfId="1" xr:uid="{49FB45C2-9CEF-1C4B-9EBC-A70089C165E4}"/>
    <cellStyle name="Standard" xfId="0" builtinId="0"/>
    <cellStyle name="Währung" xfId="5" builtinId="4"/>
  </cellStyles>
  <dxfs count="3">
    <dxf>
      <fill>
        <patternFill>
          <bgColor rgb="FFE3F1DC"/>
        </patternFill>
      </fill>
    </dxf>
    <dxf>
      <fill>
        <patternFill>
          <bgColor rgb="FFE3F1DC"/>
        </patternFill>
      </fill>
    </dxf>
    <dxf>
      <fill>
        <patternFill>
          <bgColor rgb="FFE3F1DC"/>
        </patternFill>
      </fill>
    </dxf>
  </dxfs>
  <tableStyles count="0" defaultTableStyle="TableStyleMedium2" defaultPivotStyle="PivotStyleLight16"/>
  <colors>
    <mruColors>
      <color rgb="FF273566"/>
      <color rgb="FFD4D4D4"/>
      <color rgb="FFE3F1DC"/>
      <color rgb="FF405C80"/>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684990</xdr:colOff>
      <xdr:row>1</xdr:row>
      <xdr:rowOff>173520</xdr:rowOff>
    </xdr:from>
    <xdr:to>
      <xdr:col>5</xdr:col>
      <xdr:colOff>746250</xdr:colOff>
      <xdr:row>6</xdr:row>
      <xdr:rowOff>44280</xdr:rowOff>
    </xdr:to>
    <xdr:pic>
      <xdr:nvPicPr>
        <xdr:cNvPr id="2" name="Grafik 3">
          <a:extLst>
            <a:ext uri="{FF2B5EF4-FFF2-40B4-BE49-F238E27FC236}">
              <a16:creationId xmlns:a16="http://schemas.microsoft.com/office/drawing/2014/main" id="{4BCCE662-DAA2-9D43-9E74-B106289DB3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228290" y="364020"/>
          <a:ext cx="823260" cy="8232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149220</xdr:colOff>
      <xdr:row>0</xdr:row>
      <xdr:rowOff>182520</xdr:rowOff>
    </xdr:from>
    <xdr:to>
      <xdr:col>0</xdr:col>
      <xdr:colOff>457020</xdr:colOff>
      <xdr:row>0</xdr:row>
      <xdr:rowOff>490320</xdr:rowOff>
    </xdr:to>
    <xdr:pic>
      <xdr:nvPicPr>
        <xdr:cNvPr id="2" name="Grafik 1">
          <a:extLst>
            <a:ext uri="{FF2B5EF4-FFF2-40B4-BE49-F238E27FC236}">
              <a16:creationId xmlns:a16="http://schemas.microsoft.com/office/drawing/2014/main" id="{BD13FE82-0D5F-CF42-AE4C-8679E941CE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9220" y="182520"/>
          <a:ext cx="307800" cy="3078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149220</xdr:colOff>
      <xdr:row>0</xdr:row>
      <xdr:rowOff>182520</xdr:rowOff>
    </xdr:from>
    <xdr:to>
      <xdr:col>0</xdr:col>
      <xdr:colOff>457020</xdr:colOff>
      <xdr:row>0</xdr:row>
      <xdr:rowOff>490320</xdr:rowOff>
    </xdr:to>
    <xdr:pic>
      <xdr:nvPicPr>
        <xdr:cNvPr id="2" name="Grafik 1">
          <a:extLst>
            <a:ext uri="{FF2B5EF4-FFF2-40B4-BE49-F238E27FC236}">
              <a16:creationId xmlns:a16="http://schemas.microsoft.com/office/drawing/2014/main" id="{EE3BC728-5FBC-5D44-AE05-270FC356EC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9220" y="182520"/>
          <a:ext cx="307800" cy="3078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110880</xdr:colOff>
      <xdr:row>0</xdr:row>
      <xdr:rowOff>182520</xdr:rowOff>
    </xdr:from>
    <xdr:ext cx="383400" cy="306720"/>
    <xdr:pic>
      <xdr:nvPicPr>
        <xdr:cNvPr id="2" name="Grafik 2">
          <a:extLst>
            <a:ext uri="{FF2B5EF4-FFF2-40B4-BE49-F238E27FC236}">
              <a16:creationId xmlns:a16="http://schemas.microsoft.com/office/drawing/2014/main" id="{7A3D168C-5898-8947-AF68-B0661FA78CB9}"/>
            </a:ext>
          </a:extLst>
        </xdr:cNvPr>
        <xdr:cNvPicPr/>
      </xdr:nvPicPr>
      <xdr:blipFill>
        <a:blip xmlns:r="http://schemas.openxmlformats.org/officeDocument/2006/relationships" r:embed="rId1"/>
        <a:stretch/>
      </xdr:blipFill>
      <xdr:spPr>
        <a:xfrm>
          <a:off x="110880" y="182520"/>
          <a:ext cx="383400" cy="306720"/>
        </a:xfrm>
        <a:prstGeom prst="rect">
          <a:avLst/>
        </a:prstGeom>
        <a:ln w="0">
          <a:noFill/>
        </a:ln>
      </xdr:spPr>
    </xdr:pic>
    <xdr:clientData/>
  </xdr:oneCellAnchor>
  <xdr:oneCellAnchor>
    <xdr:from>
      <xdr:col>0</xdr:col>
      <xdr:colOff>149040</xdr:colOff>
      <xdr:row>0</xdr:row>
      <xdr:rowOff>182520</xdr:rowOff>
    </xdr:from>
    <xdr:ext cx="305280" cy="305280"/>
    <xdr:pic>
      <xdr:nvPicPr>
        <xdr:cNvPr id="3" name="Grafik 4">
          <a:extLst>
            <a:ext uri="{FF2B5EF4-FFF2-40B4-BE49-F238E27FC236}">
              <a16:creationId xmlns:a16="http://schemas.microsoft.com/office/drawing/2014/main" id="{30DB80F1-10EC-5448-82CA-3E1E1819698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9040" y="182520"/>
          <a:ext cx="305280" cy="305280"/>
        </a:xfrm>
        <a:prstGeom prst="rect">
          <a:avLst/>
        </a:prstGeom>
        <a:ln w="0">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149184</xdr:colOff>
      <xdr:row>0</xdr:row>
      <xdr:rowOff>182530</xdr:rowOff>
    </xdr:from>
    <xdr:ext cx="308632" cy="308632"/>
    <xdr:pic>
      <xdr:nvPicPr>
        <xdr:cNvPr id="2" name="Grafik 1">
          <a:extLst>
            <a:ext uri="{FF2B5EF4-FFF2-40B4-BE49-F238E27FC236}">
              <a16:creationId xmlns:a16="http://schemas.microsoft.com/office/drawing/2014/main" id="{06C3F167-ACFB-4814-A96F-78C5356BD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9184" y="182530"/>
          <a:ext cx="308632" cy="3086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6B79-CD6D-F44E-B69A-8A020171C74C}">
  <sheetPr>
    <tabColor rgb="FF405C80"/>
  </sheetPr>
  <dimension ref="A1:U38"/>
  <sheetViews>
    <sheetView tabSelected="1" zoomScaleNormal="100" workbookViewId="0">
      <selection activeCell="P8" sqref="P8"/>
    </sheetView>
  </sheetViews>
  <sheetFormatPr baseColWidth="10" defaultColWidth="0" defaultRowHeight="15" customHeight="1" zeroHeight="1"/>
  <cols>
    <col min="1" max="2" width="11.42578125" style="5" customWidth="1" collapsed="1"/>
    <col min="3" max="3" width="17.85546875" style="6" customWidth="1" collapsed="1"/>
    <col min="4" max="4" width="12.42578125" style="5" customWidth="1" collapsed="1"/>
    <col min="5" max="21" width="11.42578125" style="5" customWidth="1" collapsed="1"/>
    <col min="22" max="16384" width="11.42578125" style="5" hidden="1" collapsed="1"/>
  </cols>
  <sheetData>
    <row r="1" spans="1:21" ht="15" customHeight="1">
      <c r="A1" s="56"/>
      <c r="B1" s="56"/>
      <c r="C1" s="56"/>
      <c r="D1" s="56"/>
      <c r="E1" s="56"/>
      <c r="F1" s="56"/>
      <c r="G1" s="56"/>
      <c r="H1" s="56"/>
      <c r="I1" s="56"/>
      <c r="J1" s="56"/>
      <c r="K1" s="56"/>
      <c r="L1" s="56"/>
      <c r="M1" s="56"/>
      <c r="N1" s="56"/>
      <c r="O1" s="56"/>
      <c r="P1" s="56"/>
      <c r="Q1" s="56"/>
      <c r="R1" s="56"/>
      <c r="S1" s="56"/>
      <c r="T1" s="56"/>
      <c r="U1" s="56"/>
    </row>
    <row r="2" spans="1:21" ht="15" customHeight="1">
      <c r="A2" s="56"/>
      <c r="B2" s="56"/>
      <c r="C2" s="57"/>
      <c r="D2" s="57"/>
      <c r="E2" s="58" t="s">
        <v>9</v>
      </c>
      <c r="F2" s="58"/>
      <c r="G2" s="58"/>
      <c r="H2" s="58"/>
      <c r="I2" s="58"/>
      <c r="J2" s="58"/>
      <c r="K2" s="58"/>
      <c r="L2" s="58"/>
      <c r="M2" s="58"/>
      <c r="N2" s="58"/>
      <c r="O2" s="58"/>
      <c r="P2" s="58"/>
      <c r="Q2" s="58"/>
      <c r="R2" s="56"/>
      <c r="S2" s="56"/>
      <c r="T2" s="56"/>
      <c r="U2" s="56"/>
    </row>
    <row r="3" spans="1:21" ht="15" customHeight="1">
      <c r="A3" s="56"/>
      <c r="B3" s="56"/>
      <c r="C3" s="57"/>
      <c r="D3" s="57"/>
      <c r="E3" s="58"/>
      <c r="F3" s="58"/>
      <c r="G3" s="58"/>
      <c r="H3" s="58"/>
      <c r="I3" s="58"/>
      <c r="J3" s="58"/>
      <c r="K3" s="58"/>
      <c r="L3" s="58"/>
      <c r="M3" s="58"/>
      <c r="N3" s="58"/>
      <c r="O3" s="58"/>
      <c r="P3" s="58"/>
      <c r="Q3" s="58"/>
      <c r="R3" s="56"/>
      <c r="S3" s="56"/>
      <c r="T3" s="56"/>
      <c r="U3" s="56"/>
    </row>
    <row r="4" spans="1:21" ht="15" customHeight="1">
      <c r="A4" s="56"/>
      <c r="B4" s="56"/>
      <c r="C4" s="57"/>
      <c r="D4" s="57"/>
      <c r="E4" s="58"/>
      <c r="F4" s="58"/>
      <c r="G4" s="58"/>
      <c r="H4" s="58"/>
      <c r="I4" s="58"/>
      <c r="J4" s="58"/>
      <c r="K4" s="58"/>
      <c r="L4" s="58"/>
      <c r="M4" s="58"/>
      <c r="N4" s="58"/>
      <c r="O4" s="58"/>
      <c r="P4" s="58"/>
      <c r="Q4" s="58"/>
      <c r="R4" s="56"/>
      <c r="S4" s="56"/>
      <c r="T4" s="56"/>
      <c r="U4" s="56"/>
    </row>
    <row r="5" spans="1:21" ht="15" customHeight="1">
      <c r="A5" s="56"/>
      <c r="B5" s="56"/>
      <c r="C5" s="57"/>
      <c r="D5" s="57"/>
      <c r="E5" s="58"/>
      <c r="F5" s="58"/>
      <c r="G5" s="58"/>
      <c r="H5" s="58"/>
      <c r="I5" s="58"/>
      <c r="J5" s="58"/>
      <c r="K5" s="58"/>
      <c r="L5" s="58"/>
      <c r="M5" s="58"/>
      <c r="N5" s="58"/>
      <c r="O5" s="58"/>
      <c r="P5" s="58"/>
      <c r="Q5" s="58"/>
      <c r="R5" s="56"/>
      <c r="S5" s="56"/>
      <c r="T5" s="56"/>
      <c r="U5" s="56"/>
    </row>
    <row r="6" spans="1:21" ht="15" customHeight="1">
      <c r="A6" s="56"/>
      <c r="B6" s="56"/>
      <c r="C6" s="57"/>
      <c r="D6" s="57"/>
      <c r="E6" s="58"/>
      <c r="F6" s="58"/>
      <c r="G6" s="58"/>
      <c r="H6" s="58"/>
      <c r="I6" s="58"/>
      <c r="J6" s="58"/>
      <c r="K6" s="58"/>
      <c r="L6" s="58"/>
      <c r="M6" s="58"/>
      <c r="N6" s="58"/>
      <c r="O6" s="58"/>
      <c r="P6" s="58"/>
      <c r="Q6" s="58"/>
      <c r="R6" s="56"/>
      <c r="S6" s="56"/>
      <c r="T6" s="56"/>
      <c r="U6" s="56"/>
    </row>
    <row r="7" spans="1:21" ht="15" customHeight="1">
      <c r="A7" s="56"/>
      <c r="B7" s="56"/>
      <c r="C7" s="56"/>
      <c r="D7" s="56"/>
      <c r="E7" s="58"/>
      <c r="F7" s="58"/>
      <c r="G7" s="58"/>
      <c r="H7" s="58"/>
      <c r="I7" s="58"/>
      <c r="J7" s="58"/>
      <c r="K7" s="58"/>
      <c r="L7" s="58"/>
      <c r="M7" s="58"/>
      <c r="N7" s="58"/>
      <c r="O7" s="58"/>
      <c r="P7" s="58"/>
      <c r="Q7" s="58"/>
      <c r="R7" s="56"/>
      <c r="S7" s="56"/>
      <c r="T7" s="56"/>
      <c r="U7" s="56"/>
    </row>
    <row r="8" spans="1:21" ht="45" customHeight="1">
      <c r="A8" s="56"/>
      <c r="B8" s="56"/>
      <c r="C8" s="56"/>
      <c r="D8" s="56"/>
      <c r="E8" s="56"/>
      <c r="F8" s="59" t="s">
        <v>104</v>
      </c>
      <c r="G8" s="59"/>
      <c r="H8" s="59"/>
      <c r="I8" s="59"/>
      <c r="J8" s="59"/>
      <c r="K8" s="59"/>
      <c r="L8" s="59"/>
      <c r="M8" s="59"/>
      <c r="N8" s="59"/>
      <c r="O8" s="56"/>
      <c r="P8" s="56"/>
      <c r="Q8" s="56"/>
      <c r="R8" s="56"/>
      <c r="S8" s="56"/>
      <c r="T8" s="56"/>
      <c r="U8" s="56"/>
    </row>
    <row r="9" spans="1:21" ht="15" customHeight="1">
      <c r="A9" s="56"/>
      <c r="B9" s="56"/>
      <c r="C9" s="56"/>
      <c r="D9" s="56"/>
      <c r="E9" s="56"/>
      <c r="F9" s="56"/>
      <c r="G9" s="56"/>
      <c r="H9" s="56"/>
      <c r="I9" s="56"/>
      <c r="J9" s="56"/>
      <c r="K9" s="56"/>
      <c r="L9" s="56"/>
      <c r="M9" s="56"/>
      <c r="N9" s="56"/>
      <c r="O9" s="56"/>
      <c r="P9" s="56"/>
      <c r="Q9" s="56"/>
      <c r="R9" s="56"/>
      <c r="S9" s="56"/>
      <c r="T9" s="56"/>
      <c r="U9" s="56"/>
    </row>
    <row r="10" spans="1:21" ht="15" customHeight="1">
      <c r="A10" s="56"/>
      <c r="B10" s="56"/>
      <c r="C10" s="56"/>
      <c r="D10" s="56"/>
      <c r="E10" s="56"/>
      <c r="F10" s="56"/>
      <c r="G10" s="56"/>
      <c r="H10" s="56"/>
      <c r="I10" s="56"/>
      <c r="J10" s="56"/>
      <c r="K10" s="56"/>
      <c r="L10" s="56"/>
      <c r="M10" s="56"/>
      <c r="N10" s="56"/>
      <c r="O10" s="56"/>
      <c r="P10" s="56"/>
      <c r="Q10" s="56"/>
      <c r="R10" s="56"/>
      <c r="S10" s="56"/>
      <c r="T10" s="56"/>
      <c r="U10" s="56"/>
    </row>
    <row r="11" spans="1:21" ht="15" customHeight="1">
      <c r="A11" s="56"/>
      <c r="B11" s="60" t="s">
        <v>12</v>
      </c>
      <c r="C11" s="60"/>
      <c r="D11" s="56"/>
      <c r="E11" s="56"/>
      <c r="F11" s="56"/>
      <c r="G11" s="56"/>
      <c r="H11" s="56"/>
      <c r="I11" s="56"/>
      <c r="J11" s="56"/>
      <c r="K11" s="56"/>
      <c r="L11" s="56"/>
      <c r="M11" s="56"/>
      <c r="N11" s="56"/>
      <c r="O11" s="56"/>
      <c r="P11" s="56"/>
      <c r="Q11" s="56"/>
      <c r="R11" s="56"/>
      <c r="S11" s="56"/>
      <c r="T11" s="56"/>
      <c r="U11" s="56"/>
    </row>
    <row r="12" spans="1:21" ht="23.25" customHeight="1">
      <c r="A12" s="56"/>
      <c r="B12" s="61" t="s">
        <v>37</v>
      </c>
      <c r="C12" s="61"/>
      <c r="D12" s="61"/>
      <c r="E12" s="61"/>
      <c r="F12" s="61"/>
      <c r="G12" s="61"/>
      <c r="H12" s="61"/>
      <c r="I12" s="61"/>
      <c r="J12" s="61"/>
      <c r="K12" s="61"/>
      <c r="L12" s="61"/>
      <c r="M12" s="61"/>
      <c r="N12" s="61"/>
      <c r="O12" s="61"/>
      <c r="P12" s="61"/>
      <c r="Q12" s="61"/>
      <c r="R12" s="61"/>
      <c r="S12" s="61"/>
      <c r="T12" s="61"/>
      <c r="U12" s="56"/>
    </row>
    <row r="13" spans="1:21" ht="23.25" customHeight="1">
      <c r="A13" s="56"/>
      <c r="B13" s="61"/>
      <c r="C13" s="61"/>
      <c r="D13" s="61"/>
      <c r="E13" s="61"/>
      <c r="F13" s="61"/>
      <c r="G13" s="61"/>
      <c r="H13" s="61"/>
      <c r="I13" s="61"/>
      <c r="J13" s="61"/>
      <c r="K13" s="61"/>
      <c r="L13" s="61"/>
      <c r="M13" s="61"/>
      <c r="N13" s="61"/>
      <c r="O13" s="61"/>
      <c r="P13" s="61"/>
      <c r="Q13" s="61"/>
      <c r="R13" s="61"/>
      <c r="S13" s="61"/>
      <c r="T13" s="61"/>
      <c r="U13" s="56"/>
    </row>
    <row r="14" spans="1:21" ht="23.25" customHeight="1">
      <c r="A14" s="56"/>
      <c r="B14" s="61"/>
      <c r="C14" s="61"/>
      <c r="D14" s="61"/>
      <c r="E14" s="61"/>
      <c r="F14" s="61"/>
      <c r="G14" s="61"/>
      <c r="H14" s="61"/>
      <c r="I14" s="61"/>
      <c r="J14" s="61"/>
      <c r="K14" s="61"/>
      <c r="L14" s="61"/>
      <c r="M14" s="61"/>
      <c r="N14" s="61"/>
      <c r="O14" s="61"/>
      <c r="P14" s="61"/>
      <c r="Q14" s="61"/>
      <c r="R14" s="61"/>
      <c r="S14" s="61"/>
      <c r="T14" s="61"/>
      <c r="U14" s="56"/>
    </row>
    <row r="15" spans="1:21" ht="23.25" customHeight="1">
      <c r="A15" s="56"/>
      <c r="B15" s="61"/>
      <c r="C15" s="61"/>
      <c r="D15" s="61"/>
      <c r="E15" s="61"/>
      <c r="F15" s="61"/>
      <c r="G15" s="61"/>
      <c r="H15" s="61"/>
      <c r="I15" s="61"/>
      <c r="J15" s="61"/>
      <c r="K15" s="61"/>
      <c r="L15" s="61"/>
      <c r="M15" s="61"/>
      <c r="N15" s="61"/>
      <c r="O15" s="61"/>
      <c r="P15" s="61"/>
      <c r="Q15" s="61"/>
      <c r="R15" s="61"/>
      <c r="S15" s="61"/>
      <c r="T15" s="61"/>
      <c r="U15" s="56"/>
    </row>
    <row r="16" spans="1:21" ht="15" customHeight="1">
      <c r="A16" s="56"/>
      <c r="B16" s="62"/>
      <c r="C16" s="62"/>
      <c r="D16" s="62"/>
      <c r="E16" s="62"/>
      <c r="F16" s="62"/>
      <c r="G16" s="62"/>
      <c r="H16" s="62"/>
      <c r="I16" s="62"/>
      <c r="J16" s="62"/>
      <c r="K16" s="62"/>
      <c r="L16" s="62"/>
      <c r="M16" s="62"/>
      <c r="N16" s="62"/>
      <c r="O16" s="62"/>
      <c r="P16" s="62"/>
      <c r="Q16" s="56"/>
      <c r="R16" s="56"/>
      <c r="S16" s="56"/>
      <c r="T16" s="56"/>
      <c r="U16" s="56"/>
    </row>
    <row r="17" spans="1:21" ht="15" customHeight="1">
      <c r="A17" s="56"/>
      <c r="B17" s="60" t="s">
        <v>3</v>
      </c>
      <c r="C17" s="60"/>
      <c r="D17" s="56"/>
      <c r="E17" s="56"/>
      <c r="F17" s="56"/>
      <c r="G17" s="56"/>
      <c r="H17" s="56"/>
      <c r="I17" s="56"/>
      <c r="J17" s="56"/>
      <c r="K17" s="56"/>
      <c r="L17" s="56"/>
      <c r="M17" s="56"/>
      <c r="N17" s="56"/>
      <c r="O17" s="56"/>
      <c r="P17" s="56"/>
      <c r="Q17" s="56"/>
      <c r="R17" s="56"/>
      <c r="S17" s="56"/>
      <c r="T17" s="56"/>
      <c r="U17" s="56"/>
    </row>
    <row r="18" spans="1:21" ht="15" customHeight="1">
      <c r="A18" s="56"/>
      <c r="B18" s="63" t="s">
        <v>15</v>
      </c>
      <c r="C18" s="63"/>
      <c r="D18" s="63"/>
      <c r="E18" s="63"/>
      <c r="F18" s="63"/>
      <c r="G18" s="63"/>
      <c r="H18" s="63"/>
      <c r="I18" s="63"/>
      <c r="J18" s="63"/>
      <c r="K18" s="63"/>
      <c r="L18" s="63"/>
      <c r="M18" s="63"/>
      <c r="N18" s="63"/>
      <c r="O18" s="63"/>
      <c r="P18" s="63"/>
      <c r="Q18" s="63"/>
      <c r="R18" s="63"/>
      <c r="S18" s="63"/>
      <c r="T18" s="63"/>
      <c r="U18" s="56"/>
    </row>
    <row r="19" spans="1:21" ht="15" customHeight="1">
      <c r="A19" s="56"/>
      <c r="B19" s="63"/>
      <c r="C19" s="63"/>
      <c r="D19" s="63"/>
      <c r="E19" s="63"/>
      <c r="F19" s="63"/>
      <c r="G19" s="63"/>
      <c r="H19" s="63"/>
      <c r="I19" s="63"/>
      <c r="J19" s="63"/>
      <c r="K19" s="63"/>
      <c r="L19" s="63"/>
      <c r="M19" s="63"/>
      <c r="N19" s="63"/>
      <c r="O19" s="63"/>
      <c r="P19" s="63"/>
      <c r="Q19" s="63"/>
      <c r="R19" s="63"/>
      <c r="S19" s="63"/>
      <c r="T19" s="63"/>
      <c r="U19" s="56"/>
    </row>
    <row r="20" spans="1:21" ht="15" customHeight="1">
      <c r="A20" s="56"/>
      <c r="B20" s="63"/>
      <c r="C20" s="63"/>
      <c r="D20" s="63"/>
      <c r="E20" s="63"/>
      <c r="F20" s="63"/>
      <c r="G20" s="63"/>
      <c r="H20" s="63"/>
      <c r="I20" s="63"/>
      <c r="J20" s="63"/>
      <c r="K20" s="63"/>
      <c r="L20" s="63"/>
      <c r="M20" s="63"/>
      <c r="N20" s="63"/>
      <c r="O20" s="63"/>
      <c r="P20" s="63"/>
      <c r="Q20" s="63"/>
      <c r="R20" s="63"/>
      <c r="S20" s="63"/>
      <c r="T20" s="63"/>
      <c r="U20" s="56"/>
    </row>
    <row r="21" spans="1:21" ht="19.5" customHeight="1">
      <c r="A21" s="56"/>
      <c r="B21" s="63"/>
      <c r="C21" s="63"/>
      <c r="D21" s="63"/>
      <c r="E21" s="63"/>
      <c r="F21" s="63"/>
      <c r="G21" s="63"/>
      <c r="H21" s="63"/>
      <c r="I21" s="63"/>
      <c r="J21" s="63"/>
      <c r="K21" s="63"/>
      <c r="L21" s="63"/>
      <c r="M21" s="63"/>
      <c r="N21" s="63"/>
      <c r="O21" s="63"/>
      <c r="P21" s="63"/>
      <c r="Q21" s="63"/>
      <c r="R21" s="63"/>
      <c r="S21" s="63"/>
      <c r="T21" s="63"/>
      <c r="U21" s="56"/>
    </row>
    <row r="22" spans="1:21" ht="15" customHeight="1">
      <c r="A22" s="56"/>
      <c r="B22" s="62"/>
      <c r="C22" s="62"/>
      <c r="D22" s="62"/>
      <c r="E22" s="62"/>
      <c r="F22" s="62"/>
      <c r="G22" s="62"/>
      <c r="H22" s="62"/>
      <c r="I22" s="62"/>
      <c r="J22" s="62"/>
      <c r="K22" s="62"/>
      <c r="L22" s="62"/>
      <c r="M22" s="62"/>
      <c r="N22" s="62"/>
      <c r="O22" s="62"/>
      <c r="P22" s="62"/>
      <c r="Q22" s="56"/>
      <c r="R22" s="56"/>
      <c r="S22" s="56"/>
      <c r="T22" s="56"/>
      <c r="U22" s="56"/>
    </row>
    <row r="23" spans="1:21" ht="15" customHeight="1">
      <c r="A23" s="56"/>
      <c r="B23" s="60" t="s">
        <v>10</v>
      </c>
      <c r="C23" s="60"/>
      <c r="D23" s="62"/>
      <c r="E23" s="62"/>
      <c r="F23" s="62"/>
      <c r="G23" s="62"/>
      <c r="H23" s="62"/>
      <c r="I23" s="62"/>
      <c r="J23" s="62"/>
      <c r="K23" s="62"/>
      <c r="L23" s="62"/>
      <c r="M23" s="62"/>
      <c r="N23" s="62"/>
      <c r="O23" s="62"/>
      <c r="P23" s="62"/>
      <c r="Q23" s="56"/>
      <c r="R23" s="56"/>
      <c r="S23" s="56"/>
      <c r="T23" s="56"/>
      <c r="U23" s="56"/>
    </row>
    <row r="24" spans="1:21" ht="15" customHeight="1">
      <c r="A24" s="56"/>
      <c r="B24" s="63" t="s">
        <v>16</v>
      </c>
      <c r="C24" s="63"/>
      <c r="D24" s="63"/>
      <c r="E24" s="63"/>
      <c r="F24" s="63"/>
      <c r="G24" s="63"/>
      <c r="H24" s="63"/>
      <c r="I24" s="63"/>
      <c r="J24" s="63"/>
      <c r="K24" s="63"/>
      <c r="L24" s="63"/>
      <c r="M24" s="63"/>
      <c r="N24" s="63"/>
      <c r="O24" s="63"/>
      <c r="P24" s="63"/>
      <c r="Q24" s="63"/>
      <c r="R24" s="63"/>
      <c r="S24" s="63"/>
      <c r="T24" s="63"/>
      <c r="U24" s="56"/>
    </row>
    <row r="25" spans="1:21" ht="15" customHeight="1">
      <c r="A25" s="56"/>
      <c r="B25" s="63"/>
      <c r="C25" s="63"/>
      <c r="D25" s="63"/>
      <c r="E25" s="63"/>
      <c r="F25" s="63"/>
      <c r="G25" s="63"/>
      <c r="H25" s="63"/>
      <c r="I25" s="63"/>
      <c r="J25" s="63"/>
      <c r="K25" s="63"/>
      <c r="L25" s="63"/>
      <c r="M25" s="63"/>
      <c r="N25" s="63"/>
      <c r="O25" s="63"/>
      <c r="P25" s="63"/>
      <c r="Q25" s="63"/>
      <c r="R25" s="63"/>
      <c r="S25" s="63"/>
      <c r="T25" s="63"/>
      <c r="U25" s="56"/>
    </row>
    <row r="26" spans="1:21" ht="12" customHeight="1">
      <c r="A26" s="56"/>
      <c r="B26" s="63"/>
      <c r="C26" s="63"/>
      <c r="D26" s="63"/>
      <c r="E26" s="63"/>
      <c r="F26" s="63"/>
      <c r="G26" s="63"/>
      <c r="H26" s="63"/>
      <c r="I26" s="63"/>
      <c r="J26" s="63"/>
      <c r="K26" s="63"/>
      <c r="L26" s="63"/>
      <c r="M26" s="63"/>
      <c r="N26" s="63"/>
      <c r="O26" s="63"/>
      <c r="P26" s="63"/>
      <c r="Q26" s="63"/>
      <c r="R26" s="63"/>
      <c r="S26" s="63"/>
      <c r="T26" s="63"/>
      <c r="U26" s="56"/>
    </row>
    <row r="27" spans="1:21" ht="15" customHeight="1">
      <c r="A27" s="56"/>
      <c r="B27" s="64"/>
      <c r="C27" s="64"/>
      <c r="D27" s="64"/>
      <c r="E27" s="64"/>
      <c r="F27" s="64"/>
      <c r="G27" s="64"/>
      <c r="H27" s="64"/>
      <c r="I27" s="64"/>
      <c r="J27" s="64"/>
      <c r="K27" s="64"/>
      <c r="L27" s="64"/>
      <c r="M27" s="64"/>
      <c r="N27" s="64"/>
      <c r="O27" s="64"/>
      <c r="P27" s="64"/>
      <c r="Q27" s="56"/>
      <c r="R27" s="56"/>
      <c r="S27" s="56"/>
      <c r="T27" s="56"/>
      <c r="U27" s="56"/>
    </row>
    <row r="28" spans="1:21" ht="15" customHeight="1">
      <c r="A28" s="56"/>
      <c r="B28" s="60" t="s">
        <v>11</v>
      </c>
      <c r="C28" s="60"/>
      <c r="D28" s="62"/>
      <c r="E28" s="62"/>
      <c r="F28" s="62"/>
      <c r="G28" s="62"/>
      <c r="H28" s="62"/>
      <c r="I28" s="62"/>
      <c r="J28" s="62"/>
      <c r="K28" s="62"/>
      <c r="L28" s="62"/>
      <c r="M28" s="62"/>
      <c r="N28" s="62"/>
      <c r="O28" s="62"/>
      <c r="P28" s="62"/>
      <c r="Q28" s="56"/>
      <c r="R28" s="56"/>
      <c r="S28" s="56"/>
      <c r="T28" s="56"/>
      <c r="U28" s="56"/>
    </row>
    <row r="29" spans="1:21" ht="15" customHeight="1">
      <c r="A29" s="56"/>
      <c r="B29" s="61" t="s">
        <v>38</v>
      </c>
      <c r="C29" s="61"/>
      <c r="D29" s="61"/>
      <c r="E29" s="61"/>
      <c r="F29" s="61"/>
      <c r="G29" s="61"/>
      <c r="H29" s="61"/>
      <c r="I29" s="61"/>
      <c r="J29" s="61"/>
      <c r="K29" s="61"/>
      <c r="L29" s="61"/>
      <c r="M29" s="61"/>
      <c r="N29" s="61"/>
      <c r="O29" s="61"/>
      <c r="P29" s="61"/>
      <c r="Q29" s="61"/>
      <c r="R29" s="61"/>
      <c r="S29" s="61"/>
      <c r="T29" s="61"/>
      <c r="U29" s="56"/>
    </row>
    <row r="30" spans="1:21" ht="15" customHeight="1">
      <c r="A30" s="56"/>
      <c r="B30" s="61"/>
      <c r="C30" s="61"/>
      <c r="D30" s="61"/>
      <c r="E30" s="61"/>
      <c r="F30" s="61"/>
      <c r="G30" s="61"/>
      <c r="H30" s="61"/>
      <c r="I30" s="61"/>
      <c r="J30" s="61"/>
      <c r="K30" s="61"/>
      <c r="L30" s="61"/>
      <c r="M30" s="61"/>
      <c r="N30" s="61"/>
      <c r="O30" s="61"/>
      <c r="P30" s="61"/>
      <c r="Q30" s="61"/>
      <c r="R30" s="61"/>
      <c r="S30" s="61"/>
      <c r="T30" s="61"/>
      <c r="U30" s="56"/>
    </row>
    <row r="31" spans="1:21" ht="15" customHeight="1">
      <c r="A31" s="56"/>
      <c r="B31" s="61"/>
      <c r="C31" s="61"/>
      <c r="D31" s="61"/>
      <c r="E31" s="61"/>
      <c r="F31" s="61"/>
      <c r="G31" s="61"/>
      <c r="H31" s="61"/>
      <c r="I31" s="61"/>
      <c r="J31" s="61"/>
      <c r="K31" s="61"/>
      <c r="L31" s="61"/>
      <c r="M31" s="61"/>
      <c r="N31" s="61"/>
      <c r="O31" s="61"/>
      <c r="P31" s="61"/>
      <c r="Q31" s="61"/>
      <c r="R31" s="61"/>
      <c r="S31" s="61"/>
      <c r="T31" s="61"/>
      <c r="U31" s="56"/>
    </row>
    <row r="32" spans="1:21" ht="15" customHeight="1">
      <c r="A32" s="56"/>
      <c r="B32" s="61"/>
      <c r="C32" s="61"/>
      <c r="D32" s="61"/>
      <c r="E32" s="61"/>
      <c r="F32" s="61"/>
      <c r="G32" s="61"/>
      <c r="H32" s="61"/>
      <c r="I32" s="61"/>
      <c r="J32" s="61"/>
      <c r="K32" s="61"/>
      <c r="L32" s="61"/>
      <c r="M32" s="61"/>
      <c r="N32" s="61"/>
      <c r="O32" s="61"/>
      <c r="P32" s="61"/>
      <c r="Q32" s="61"/>
      <c r="R32" s="61"/>
      <c r="S32" s="61"/>
      <c r="T32" s="61"/>
      <c r="U32" s="56"/>
    </row>
    <row r="33" spans="1:21" ht="15" customHeight="1">
      <c r="A33" s="56"/>
      <c r="B33" s="61"/>
      <c r="C33" s="61"/>
      <c r="D33" s="61"/>
      <c r="E33" s="61"/>
      <c r="F33" s="61"/>
      <c r="G33" s="61"/>
      <c r="H33" s="61"/>
      <c r="I33" s="61"/>
      <c r="J33" s="61"/>
      <c r="K33" s="61"/>
      <c r="L33" s="61"/>
      <c r="M33" s="61"/>
      <c r="N33" s="61"/>
      <c r="O33" s="61"/>
      <c r="P33" s="61"/>
      <c r="Q33" s="61"/>
      <c r="R33" s="61"/>
      <c r="S33" s="61"/>
      <c r="T33" s="61"/>
      <c r="U33" s="56"/>
    </row>
    <row r="34" spans="1:21" ht="15" customHeight="1">
      <c r="A34" s="56"/>
      <c r="B34" s="61"/>
      <c r="C34" s="61"/>
      <c r="D34" s="61"/>
      <c r="E34" s="61"/>
      <c r="F34" s="61"/>
      <c r="G34" s="61"/>
      <c r="H34" s="61"/>
      <c r="I34" s="61"/>
      <c r="J34" s="61"/>
      <c r="K34" s="61"/>
      <c r="L34" s="61"/>
      <c r="M34" s="61"/>
      <c r="N34" s="61"/>
      <c r="O34" s="61"/>
      <c r="P34" s="61"/>
      <c r="Q34" s="61"/>
      <c r="R34" s="61"/>
      <c r="S34" s="61"/>
      <c r="T34" s="61"/>
      <c r="U34" s="56"/>
    </row>
    <row r="35" spans="1:21" ht="15" customHeight="1">
      <c r="A35" s="56"/>
      <c r="B35" s="61"/>
      <c r="C35" s="61"/>
      <c r="D35" s="61"/>
      <c r="E35" s="61"/>
      <c r="F35" s="61"/>
      <c r="G35" s="61"/>
      <c r="H35" s="61"/>
      <c r="I35" s="61"/>
      <c r="J35" s="61"/>
      <c r="K35" s="61"/>
      <c r="L35" s="61"/>
      <c r="M35" s="61"/>
      <c r="N35" s="61"/>
      <c r="O35" s="61"/>
      <c r="P35" s="61"/>
      <c r="Q35" s="61"/>
      <c r="R35" s="61"/>
      <c r="S35" s="61"/>
      <c r="T35" s="61"/>
      <c r="U35" s="56"/>
    </row>
    <row r="36" spans="1:21" ht="15" customHeight="1">
      <c r="A36" s="56"/>
      <c r="B36" s="61"/>
      <c r="C36" s="61"/>
      <c r="D36" s="61"/>
      <c r="E36" s="61"/>
      <c r="F36" s="61"/>
      <c r="G36" s="61"/>
      <c r="H36" s="61"/>
      <c r="I36" s="61"/>
      <c r="J36" s="61"/>
      <c r="K36" s="61"/>
      <c r="L36" s="61"/>
      <c r="M36" s="61"/>
      <c r="N36" s="61"/>
      <c r="O36" s="61"/>
      <c r="P36" s="61"/>
      <c r="Q36" s="61"/>
      <c r="R36" s="61"/>
      <c r="S36" s="61"/>
      <c r="T36" s="61"/>
      <c r="U36" s="56"/>
    </row>
    <row r="37" spans="1:21" ht="15" customHeight="1">
      <c r="A37" s="56"/>
      <c r="B37" s="61"/>
      <c r="C37" s="61"/>
      <c r="D37" s="61"/>
      <c r="E37" s="61"/>
      <c r="F37" s="61"/>
      <c r="G37" s="61"/>
      <c r="H37" s="61"/>
      <c r="I37" s="61"/>
      <c r="J37" s="61"/>
      <c r="K37" s="61"/>
      <c r="L37" s="61"/>
      <c r="M37" s="61"/>
      <c r="N37" s="61"/>
      <c r="O37" s="61"/>
      <c r="P37" s="61"/>
      <c r="Q37" s="61"/>
      <c r="R37" s="61"/>
      <c r="S37" s="61"/>
      <c r="T37" s="61"/>
      <c r="U37" s="56"/>
    </row>
    <row r="38" spans="1:21" ht="15" customHeight="1">
      <c r="A38" s="56"/>
      <c r="B38" s="62"/>
      <c r="C38" s="62"/>
      <c r="D38" s="62"/>
      <c r="E38" s="62"/>
      <c r="F38" s="62"/>
      <c r="G38" s="62"/>
      <c r="H38" s="62"/>
      <c r="I38" s="62"/>
      <c r="J38" s="62"/>
      <c r="K38" s="62"/>
      <c r="L38" s="62"/>
      <c r="M38" s="62"/>
      <c r="N38" s="56"/>
      <c r="O38" s="56"/>
      <c r="P38" s="56"/>
      <c r="Q38" s="56"/>
      <c r="R38" s="56"/>
      <c r="S38" s="56"/>
      <c r="T38" s="56"/>
      <c r="U38" s="56"/>
    </row>
  </sheetData>
  <mergeCells count="10">
    <mergeCell ref="B24:T26"/>
    <mergeCell ref="B28:C28"/>
    <mergeCell ref="B29:T37"/>
    <mergeCell ref="E2:Q7"/>
    <mergeCell ref="F8:N8"/>
    <mergeCell ref="B11:C11"/>
    <mergeCell ref="B12:T15"/>
    <mergeCell ref="B17:C17"/>
    <mergeCell ref="B18:T21"/>
    <mergeCell ref="B23:C23"/>
  </mergeCells>
  <pageMargins left="0.7" right="0.7" top="0.78749999999999998" bottom="0.78749999999999998"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2BD65-CB37-6947-9A54-D8EB7E71E987}">
  <dimension ref="A1:G30"/>
  <sheetViews>
    <sheetView zoomScaleNormal="100" workbookViewId="0">
      <pane ySplit="4" topLeftCell="A5" activePane="bottomLeft" state="frozen"/>
      <selection pane="bottomLeft" activeCell="A3" sqref="A3:XFD3"/>
    </sheetView>
  </sheetViews>
  <sheetFormatPr baseColWidth="10" defaultColWidth="0" defaultRowHeight="15" customHeight="1" zeroHeight="1"/>
  <cols>
    <col min="1" max="1" width="18.42578125" style="5" customWidth="1" collapsed="1"/>
    <col min="2" max="2" width="16.85546875" style="5" customWidth="1" collapsed="1"/>
    <col min="3" max="3" width="30.85546875" style="5" customWidth="1" collapsed="1"/>
    <col min="4" max="4" width="22.140625" style="5" customWidth="1" collapsed="1"/>
    <col min="5" max="5" width="17" style="5" customWidth="1" collapsed="1"/>
    <col min="6" max="6" width="18.28515625" style="5" bestFit="1" customWidth="1" collapsed="1"/>
    <col min="7" max="7" width="16.42578125" style="5" bestFit="1" customWidth="1" collapsed="1"/>
    <col min="8" max="16384" width="10.85546875" style="5" hidden="1" collapsed="1"/>
  </cols>
  <sheetData>
    <row r="1" spans="1:7" s="67" customFormat="1" ht="55.5" customHeight="1">
      <c r="A1" s="65" t="s">
        <v>24</v>
      </c>
      <c r="B1" s="65"/>
      <c r="C1" s="65"/>
      <c r="D1" s="65"/>
      <c r="E1" s="56"/>
      <c r="F1" s="66" t="s">
        <v>8</v>
      </c>
      <c r="G1" s="66"/>
    </row>
    <row r="2" spans="1:7" ht="2.1" customHeight="1">
      <c r="A2" s="18"/>
      <c r="B2" s="18"/>
      <c r="C2" s="19"/>
      <c r="D2" s="18"/>
      <c r="E2" s="17"/>
      <c r="F2" s="17"/>
      <c r="G2" s="17"/>
    </row>
    <row r="3" spans="1:7" s="67" customFormat="1" ht="52.5" customHeight="1">
      <c r="A3" s="56" t="s">
        <v>0</v>
      </c>
      <c r="B3" s="56" t="s">
        <v>1</v>
      </c>
      <c r="C3" s="56" t="s">
        <v>6</v>
      </c>
      <c r="D3" s="56" t="s">
        <v>2</v>
      </c>
      <c r="E3" s="56" t="s">
        <v>18</v>
      </c>
      <c r="F3" s="56" t="s">
        <v>17</v>
      </c>
      <c r="G3" s="56" t="s">
        <v>7</v>
      </c>
    </row>
    <row r="4" spans="1:7" ht="15" hidden="1" customHeight="1">
      <c r="A4" s="16"/>
      <c r="B4" s="16"/>
      <c r="C4" s="16"/>
      <c r="D4" s="16"/>
      <c r="E4" s="16"/>
      <c r="F4" s="16"/>
      <c r="G4" s="16"/>
    </row>
    <row r="5" spans="1:7" ht="15" customHeight="1">
      <c r="A5" s="15" t="s">
        <v>41</v>
      </c>
      <c r="B5" s="13" t="s">
        <v>42</v>
      </c>
      <c r="C5" s="14" t="s">
        <v>43</v>
      </c>
      <c r="D5" s="13" t="s">
        <v>44</v>
      </c>
      <c r="E5" s="12">
        <v>10000</v>
      </c>
      <c r="F5" s="12">
        <v>33335.1</v>
      </c>
      <c r="G5" s="12">
        <f t="shared" ref="G5:G28" si="0">F5-E5</f>
        <v>23335.1</v>
      </c>
    </row>
    <row r="6" spans="1:7" ht="15" customHeight="1">
      <c r="A6" s="15" t="s">
        <v>41</v>
      </c>
      <c r="B6" s="13" t="s">
        <v>45</v>
      </c>
      <c r="C6" s="14" t="s">
        <v>46</v>
      </c>
      <c r="D6" s="13" t="s">
        <v>47</v>
      </c>
      <c r="E6" s="12">
        <v>9838.5</v>
      </c>
      <c r="F6" s="12">
        <v>9838.5</v>
      </c>
      <c r="G6" s="12">
        <f t="shared" si="0"/>
        <v>0</v>
      </c>
    </row>
    <row r="7" spans="1:7" ht="15" customHeight="1">
      <c r="A7" s="15" t="s">
        <v>41</v>
      </c>
      <c r="B7" s="13" t="s">
        <v>48</v>
      </c>
      <c r="C7" s="14" t="s">
        <v>49</v>
      </c>
      <c r="D7" s="13" t="s">
        <v>47</v>
      </c>
      <c r="E7" s="12">
        <v>61227.5</v>
      </c>
      <c r="F7" s="12">
        <v>109554</v>
      </c>
      <c r="G7" s="12">
        <f t="shared" si="0"/>
        <v>48326.5</v>
      </c>
    </row>
    <row r="8" spans="1:7" ht="15" customHeight="1">
      <c r="A8" s="15" t="s">
        <v>41</v>
      </c>
      <c r="B8" s="13" t="s">
        <v>50</v>
      </c>
      <c r="C8" s="14" t="s">
        <v>51</v>
      </c>
      <c r="D8" s="13" t="s">
        <v>47</v>
      </c>
      <c r="E8" s="12">
        <v>10250</v>
      </c>
      <c r="F8" s="12">
        <v>10446</v>
      </c>
      <c r="G8" s="12">
        <f t="shared" si="0"/>
        <v>196</v>
      </c>
    </row>
    <row r="9" spans="1:7" ht="15" customHeight="1">
      <c r="A9" s="15" t="s">
        <v>41</v>
      </c>
      <c r="B9" s="13" t="s">
        <v>52</v>
      </c>
      <c r="C9" s="14" t="s">
        <v>53</v>
      </c>
      <c r="D9" s="13" t="s">
        <v>47</v>
      </c>
      <c r="E9" s="12">
        <v>40120</v>
      </c>
      <c r="F9" s="12">
        <v>42176</v>
      </c>
      <c r="G9" s="12">
        <f t="shared" si="0"/>
        <v>2056</v>
      </c>
    </row>
    <row r="10" spans="1:7" ht="15" customHeight="1">
      <c r="A10" s="15" t="s">
        <v>41</v>
      </c>
      <c r="B10" s="13" t="s">
        <v>54</v>
      </c>
      <c r="C10" s="14" t="s">
        <v>55</v>
      </c>
      <c r="D10" s="13" t="s">
        <v>47</v>
      </c>
      <c r="E10" s="12">
        <v>20200</v>
      </c>
      <c r="F10" s="12">
        <v>47270</v>
      </c>
      <c r="G10" s="12">
        <f t="shared" si="0"/>
        <v>27070</v>
      </c>
    </row>
    <row r="11" spans="1:7" ht="15" customHeight="1">
      <c r="A11" s="15" t="s">
        <v>41</v>
      </c>
      <c r="B11" s="13" t="s">
        <v>56</v>
      </c>
      <c r="C11" s="14" t="s">
        <v>57</v>
      </c>
      <c r="D11" s="13" t="s">
        <v>47</v>
      </c>
      <c r="E11" s="12">
        <v>21050</v>
      </c>
      <c r="F11" s="12">
        <v>89450</v>
      </c>
      <c r="G11" s="12">
        <f t="shared" si="0"/>
        <v>68400</v>
      </c>
    </row>
    <row r="12" spans="1:7" ht="15" customHeight="1">
      <c r="A12" s="15" t="s">
        <v>41</v>
      </c>
      <c r="B12" s="13" t="s">
        <v>58</v>
      </c>
      <c r="C12" s="14" t="s">
        <v>59</v>
      </c>
      <c r="D12" s="13" t="s">
        <v>47</v>
      </c>
      <c r="E12" s="12">
        <v>38000</v>
      </c>
      <c r="F12" s="12">
        <v>38000</v>
      </c>
      <c r="G12" s="12">
        <f t="shared" si="0"/>
        <v>0</v>
      </c>
    </row>
    <row r="13" spans="1:7" ht="15" customHeight="1">
      <c r="A13" s="15" t="s">
        <v>41</v>
      </c>
      <c r="B13" s="13" t="s">
        <v>60</v>
      </c>
      <c r="C13" s="14" t="s">
        <v>61</v>
      </c>
      <c r="D13" s="13" t="s">
        <v>47</v>
      </c>
      <c r="E13" s="12">
        <v>9100</v>
      </c>
      <c r="F13" s="12">
        <v>17652</v>
      </c>
      <c r="G13" s="12">
        <f t="shared" si="0"/>
        <v>8552</v>
      </c>
    </row>
    <row r="14" spans="1:7" ht="15" customHeight="1">
      <c r="A14" s="15" t="s">
        <v>41</v>
      </c>
      <c r="B14" s="13" t="s">
        <v>62</v>
      </c>
      <c r="C14" s="14" t="s">
        <v>63</v>
      </c>
      <c r="D14" s="13" t="s">
        <v>64</v>
      </c>
      <c r="E14" s="12">
        <v>24520</v>
      </c>
      <c r="F14" s="12">
        <v>24520</v>
      </c>
      <c r="G14" s="12">
        <f t="shared" si="0"/>
        <v>0</v>
      </c>
    </row>
    <row r="15" spans="1:7" ht="15" customHeight="1">
      <c r="A15" s="15" t="s">
        <v>41</v>
      </c>
      <c r="B15" s="13" t="s">
        <v>65</v>
      </c>
      <c r="C15" s="14" t="s">
        <v>66</v>
      </c>
      <c r="D15" s="13" t="s">
        <v>47</v>
      </c>
      <c r="E15" s="12">
        <v>19600</v>
      </c>
      <c r="F15" s="12">
        <v>35235</v>
      </c>
      <c r="G15" s="12">
        <f t="shared" si="0"/>
        <v>15635</v>
      </c>
    </row>
    <row r="16" spans="1:7" ht="15" customHeight="1">
      <c r="A16" s="15" t="s">
        <v>41</v>
      </c>
      <c r="B16" s="13" t="s">
        <v>67</v>
      </c>
      <c r="C16" s="14" t="s">
        <v>68</v>
      </c>
      <c r="D16" s="13" t="s">
        <v>47</v>
      </c>
      <c r="E16" s="12">
        <v>29638</v>
      </c>
      <c r="F16" s="12">
        <v>29638</v>
      </c>
      <c r="G16" s="12">
        <f t="shared" si="0"/>
        <v>0</v>
      </c>
    </row>
    <row r="17" spans="1:7" ht="15" customHeight="1">
      <c r="A17" s="15" t="s">
        <v>41</v>
      </c>
      <c r="B17" s="13" t="s">
        <v>69</v>
      </c>
      <c r="C17" s="14" t="s">
        <v>70</v>
      </c>
      <c r="D17" s="13" t="s">
        <v>47</v>
      </c>
      <c r="E17" s="12">
        <v>18100</v>
      </c>
      <c r="F17" s="12">
        <v>22890</v>
      </c>
      <c r="G17" s="12">
        <f t="shared" si="0"/>
        <v>4790</v>
      </c>
    </row>
    <row r="18" spans="1:7" ht="15" customHeight="1">
      <c r="A18" s="15" t="s">
        <v>41</v>
      </c>
      <c r="B18" s="13" t="s">
        <v>71</v>
      </c>
      <c r="C18" s="14" t="s">
        <v>72</v>
      </c>
      <c r="D18" s="13" t="s">
        <v>73</v>
      </c>
      <c r="E18" s="12">
        <v>80000</v>
      </c>
      <c r="F18" s="12">
        <v>80000</v>
      </c>
      <c r="G18" s="12">
        <f t="shared" si="0"/>
        <v>0</v>
      </c>
    </row>
    <row r="19" spans="1:7" ht="15" customHeight="1">
      <c r="A19" s="15" t="s">
        <v>41</v>
      </c>
      <c r="B19" s="13" t="s">
        <v>74</v>
      </c>
      <c r="C19" s="14" t="s">
        <v>75</v>
      </c>
      <c r="D19" s="13" t="s">
        <v>47</v>
      </c>
      <c r="E19" s="12">
        <v>13463.76</v>
      </c>
      <c r="F19" s="12">
        <v>13463.76</v>
      </c>
      <c r="G19" s="12">
        <f t="shared" si="0"/>
        <v>0</v>
      </c>
    </row>
    <row r="20" spans="1:7" ht="15" customHeight="1">
      <c r="A20" s="15" t="s">
        <v>41</v>
      </c>
      <c r="B20" s="13" t="s">
        <v>76</v>
      </c>
      <c r="C20" s="14" t="s">
        <v>77</v>
      </c>
      <c r="D20" s="13" t="s">
        <v>47</v>
      </c>
      <c r="E20" s="12">
        <v>45060</v>
      </c>
      <c r="F20" s="12">
        <v>52600</v>
      </c>
      <c r="G20" s="12">
        <f t="shared" si="0"/>
        <v>7540</v>
      </c>
    </row>
    <row r="21" spans="1:7" ht="15" customHeight="1">
      <c r="A21" s="15" t="s">
        <v>41</v>
      </c>
      <c r="B21" s="13" t="s">
        <v>78</v>
      </c>
      <c r="C21" s="14" t="s">
        <v>79</v>
      </c>
      <c r="D21" s="13" t="s">
        <v>80</v>
      </c>
      <c r="E21" s="12">
        <v>9589.5</v>
      </c>
      <c r="F21" s="12">
        <v>9589.5</v>
      </c>
      <c r="G21" s="12">
        <f t="shared" si="0"/>
        <v>0</v>
      </c>
    </row>
    <row r="22" spans="1:7" ht="15" customHeight="1">
      <c r="A22" s="15" t="s">
        <v>41</v>
      </c>
      <c r="B22" s="13" t="s">
        <v>81</v>
      </c>
      <c r="C22" s="14" t="s">
        <v>82</v>
      </c>
      <c r="D22" s="13" t="s">
        <v>80</v>
      </c>
      <c r="E22" s="12">
        <v>63333.33</v>
      </c>
      <c r="F22" s="12">
        <v>83970</v>
      </c>
      <c r="G22" s="12">
        <f t="shared" si="0"/>
        <v>20636.669999999998</v>
      </c>
    </row>
    <row r="23" spans="1:7" ht="15" customHeight="1">
      <c r="A23" s="15" t="s">
        <v>41</v>
      </c>
      <c r="B23" s="13" t="s">
        <v>83</v>
      </c>
      <c r="C23" s="14" t="s">
        <v>84</v>
      </c>
      <c r="D23" s="13" t="s">
        <v>80</v>
      </c>
      <c r="E23" s="12">
        <v>28900</v>
      </c>
      <c r="F23" s="12">
        <v>30434.89</v>
      </c>
      <c r="G23" s="12">
        <f t="shared" si="0"/>
        <v>1534.8899999999994</v>
      </c>
    </row>
    <row r="24" spans="1:7" ht="15" customHeight="1">
      <c r="A24" s="15" t="s">
        <v>41</v>
      </c>
      <c r="B24" s="13" t="s">
        <v>85</v>
      </c>
      <c r="C24" s="14" t="s">
        <v>86</v>
      </c>
      <c r="D24" s="13" t="s">
        <v>87</v>
      </c>
      <c r="E24" s="12">
        <v>40000</v>
      </c>
      <c r="F24" s="12">
        <v>42150</v>
      </c>
      <c r="G24" s="12">
        <f t="shared" si="0"/>
        <v>2150</v>
      </c>
    </row>
    <row r="25" spans="1:7" ht="15" customHeight="1">
      <c r="A25" s="15" t="s">
        <v>41</v>
      </c>
      <c r="B25" s="13" t="s">
        <v>88</v>
      </c>
      <c r="C25" s="14" t="s">
        <v>89</v>
      </c>
      <c r="D25" s="13" t="s">
        <v>47</v>
      </c>
      <c r="E25" s="12">
        <v>132879.29999999999</v>
      </c>
      <c r="F25" s="12">
        <v>246019.83</v>
      </c>
      <c r="G25" s="12">
        <f t="shared" si="0"/>
        <v>113140.53</v>
      </c>
    </row>
    <row r="26" spans="1:7" ht="15" customHeight="1">
      <c r="A26" s="15" t="s">
        <v>41</v>
      </c>
      <c r="B26" s="13" t="s">
        <v>90</v>
      </c>
      <c r="C26" s="14" t="s">
        <v>91</v>
      </c>
      <c r="D26" s="13" t="s">
        <v>47</v>
      </c>
      <c r="E26" s="12">
        <v>54619.07</v>
      </c>
      <c r="F26" s="12">
        <v>103602.37</v>
      </c>
      <c r="G26" s="12">
        <f t="shared" si="0"/>
        <v>48983.299999999996</v>
      </c>
    </row>
    <row r="27" spans="1:7" ht="15" customHeight="1">
      <c r="A27" s="15" t="s">
        <v>41</v>
      </c>
      <c r="B27" s="13" t="s">
        <v>92</v>
      </c>
      <c r="C27" s="14" t="s">
        <v>93</v>
      </c>
      <c r="D27" s="13" t="s">
        <v>47</v>
      </c>
      <c r="E27" s="12">
        <v>25496.2</v>
      </c>
      <c r="F27" s="12">
        <v>25496.2</v>
      </c>
      <c r="G27" s="12">
        <f t="shared" si="0"/>
        <v>0</v>
      </c>
    </row>
    <row r="28" spans="1:7" ht="15" customHeight="1">
      <c r="A28" s="15" t="s">
        <v>41</v>
      </c>
      <c r="B28" s="13" t="s">
        <v>94</v>
      </c>
      <c r="C28" s="14" t="s">
        <v>95</v>
      </c>
      <c r="D28" s="13" t="s">
        <v>47</v>
      </c>
      <c r="E28" s="12">
        <v>15750</v>
      </c>
      <c r="F28" s="12">
        <v>20774.86</v>
      </c>
      <c r="G28" s="12">
        <f t="shared" si="0"/>
        <v>5024.8600000000006</v>
      </c>
    </row>
    <row r="29" spans="1:7" ht="15" customHeight="1">
      <c r="A29" s="11" t="s">
        <v>96</v>
      </c>
      <c r="B29" s="10"/>
      <c r="C29" s="10"/>
      <c r="D29" s="10"/>
      <c r="E29" s="10">
        <f>SUM(E5:E28)</f>
        <v>820735.16</v>
      </c>
      <c r="F29" s="10">
        <f>SUM(F5:F28)</f>
        <v>1218106.0100000002</v>
      </c>
      <c r="G29" s="10">
        <f>SUM(G5:G28)</f>
        <v>397370.85000000003</v>
      </c>
    </row>
    <row r="30" spans="1:7" ht="15" customHeight="1">
      <c r="A30" s="55" t="s">
        <v>103</v>
      </c>
      <c r="B30" s="8"/>
      <c r="C30" s="8"/>
      <c r="D30" s="8"/>
      <c r="E30" s="8">
        <f>SUM(E29)</f>
        <v>820735.16</v>
      </c>
      <c r="F30" s="8">
        <f>SUM(F29)</f>
        <v>1218106.0100000002</v>
      </c>
      <c r="G30" s="8">
        <f>SUM(G29)</f>
        <v>397370.85000000003</v>
      </c>
    </row>
  </sheetData>
  <mergeCells count="1">
    <mergeCell ref="F1:G1"/>
  </mergeCells>
  <hyperlinks>
    <hyperlink ref="F1" location="Dokumentation!B11" display="Link zur Dokumentation" xr:uid="{104B5531-9F6C-774C-8E12-5B1FEA0DAF9D}"/>
    <hyperlink ref="F1" location="Dokumentation!B11" display="Link zur Dokumentation" xr:uid="{104B5531-9F6C-774C-8E12-5B1FEA0DAF9D}"/>
  </hyperlink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8069-99A6-FC44-9608-527EE6F5790F}">
  <dimension ref="A1:G17"/>
  <sheetViews>
    <sheetView zoomScaleNormal="100" workbookViewId="0">
      <pane ySplit="4" topLeftCell="A5" activePane="bottomLeft" state="frozen"/>
      <selection pane="bottomLeft" activeCell="A3" sqref="A3:XFD3"/>
    </sheetView>
  </sheetViews>
  <sheetFormatPr baseColWidth="10" defaultColWidth="0" defaultRowHeight="15" customHeight="1" zeroHeight="1"/>
  <cols>
    <col min="1" max="1" width="18.42578125" style="5" customWidth="1" collapsed="1"/>
    <col min="2" max="2" width="16.85546875" style="5" customWidth="1" collapsed="1"/>
    <col min="3" max="3" width="30.85546875" style="6" customWidth="1" collapsed="1"/>
    <col min="4" max="4" width="22.140625" style="5" customWidth="1" collapsed="1"/>
    <col min="5" max="5" width="25" style="5" customWidth="1" collapsed="1"/>
    <col min="6" max="6" width="24.140625" style="5" customWidth="1" collapsed="1"/>
    <col min="7" max="7" width="19.42578125" style="5" customWidth="1" collapsed="1"/>
    <col min="8" max="16384" width="11.42578125" style="5" hidden="1" collapsed="1"/>
  </cols>
  <sheetData>
    <row r="1" spans="1:7" s="67" customFormat="1" ht="55.5" customHeight="1">
      <c r="A1" s="65" t="s">
        <v>23</v>
      </c>
      <c r="B1" s="65"/>
      <c r="C1" s="65"/>
      <c r="D1" s="65"/>
      <c r="E1" s="56"/>
      <c r="F1" s="68" t="s">
        <v>8</v>
      </c>
      <c r="G1" s="68"/>
    </row>
    <row r="2" spans="1:7" ht="2.1" customHeight="1">
      <c r="A2" s="18"/>
      <c r="B2" s="18"/>
      <c r="C2" s="19"/>
      <c r="D2" s="18"/>
      <c r="E2" s="17"/>
      <c r="F2" s="17"/>
      <c r="G2" s="17"/>
    </row>
    <row r="3" spans="1:7" s="69" customFormat="1" ht="52.5" customHeight="1">
      <c r="A3" s="56" t="s">
        <v>0</v>
      </c>
      <c r="B3" s="56" t="s">
        <v>1</v>
      </c>
      <c r="C3" s="56" t="s">
        <v>6</v>
      </c>
      <c r="D3" s="56" t="s">
        <v>2</v>
      </c>
      <c r="E3" s="56" t="s">
        <v>19</v>
      </c>
      <c r="F3" s="56" t="s">
        <v>20</v>
      </c>
      <c r="G3" s="56" t="s">
        <v>13</v>
      </c>
    </row>
    <row r="4" spans="1:7" ht="15" hidden="1" customHeight="1">
      <c r="A4" s="16"/>
      <c r="B4" s="16"/>
      <c r="C4" s="16"/>
      <c r="D4" s="16"/>
      <c r="E4" s="16"/>
      <c r="F4" s="16"/>
      <c r="G4" s="16"/>
    </row>
    <row r="5" spans="1:7" ht="15" customHeight="1">
      <c r="A5" s="15" t="s">
        <v>41</v>
      </c>
      <c r="B5" s="13" t="s">
        <v>42</v>
      </c>
      <c r="C5" s="14" t="s">
        <v>43</v>
      </c>
      <c r="D5" s="13" t="s">
        <v>44</v>
      </c>
      <c r="E5" s="12">
        <v>0</v>
      </c>
      <c r="F5" s="12">
        <v>1284</v>
      </c>
      <c r="G5" s="12">
        <f t="shared" ref="G5:G15" si="0">SUM(E5:F5)</f>
        <v>1284</v>
      </c>
    </row>
    <row r="6" spans="1:7" ht="15" customHeight="1">
      <c r="A6" s="15" t="s">
        <v>41</v>
      </c>
      <c r="B6" s="13" t="s">
        <v>45</v>
      </c>
      <c r="C6" s="14" t="s">
        <v>46</v>
      </c>
      <c r="D6" s="13" t="s">
        <v>47</v>
      </c>
      <c r="E6" s="12">
        <v>0</v>
      </c>
      <c r="F6" s="12">
        <v>-35906.5</v>
      </c>
      <c r="G6" s="12">
        <f t="shared" si="0"/>
        <v>-35906.5</v>
      </c>
    </row>
    <row r="7" spans="1:7" ht="15" customHeight="1">
      <c r="A7" s="15" t="s">
        <v>41</v>
      </c>
      <c r="B7" s="13" t="s">
        <v>48</v>
      </c>
      <c r="C7" s="14" t="s">
        <v>49</v>
      </c>
      <c r="D7" s="13" t="s">
        <v>47</v>
      </c>
      <c r="E7" s="12">
        <v>-872.5</v>
      </c>
      <c r="F7" s="12">
        <v>0</v>
      </c>
      <c r="G7" s="12">
        <f t="shared" si="0"/>
        <v>-872.5</v>
      </c>
    </row>
    <row r="8" spans="1:7" ht="15" customHeight="1">
      <c r="A8" s="15" t="s">
        <v>41</v>
      </c>
      <c r="B8" s="13" t="s">
        <v>58</v>
      </c>
      <c r="C8" s="14" t="s">
        <v>59</v>
      </c>
      <c r="D8" s="13" t="s">
        <v>47</v>
      </c>
      <c r="E8" s="12">
        <v>4950</v>
      </c>
      <c r="F8" s="12">
        <v>6000</v>
      </c>
      <c r="G8" s="12">
        <f t="shared" si="0"/>
        <v>10950</v>
      </c>
    </row>
    <row r="9" spans="1:7" ht="15" customHeight="1">
      <c r="A9" s="15" t="s">
        <v>41</v>
      </c>
      <c r="B9" s="13" t="s">
        <v>62</v>
      </c>
      <c r="C9" s="14" t="s">
        <v>63</v>
      </c>
      <c r="D9" s="13" t="s">
        <v>64</v>
      </c>
      <c r="E9" s="12">
        <v>0</v>
      </c>
      <c r="F9" s="12">
        <v>-7580</v>
      </c>
      <c r="G9" s="12">
        <f t="shared" si="0"/>
        <v>-7580</v>
      </c>
    </row>
    <row r="10" spans="1:7" ht="15" customHeight="1">
      <c r="A10" s="15" t="s">
        <v>41</v>
      </c>
      <c r="B10" s="13" t="s">
        <v>67</v>
      </c>
      <c r="C10" s="14" t="s">
        <v>68</v>
      </c>
      <c r="D10" s="13" t="s">
        <v>47</v>
      </c>
      <c r="E10" s="12">
        <v>0</v>
      </c>
      <c r="F10" s="12">
        <v>-7412</v>
      </c>
      <c r="G10" s="12">
        <f t="shared" si="0"/>
        <v>-7412</v>
      </c>
    </row>
    <row r="11" spans="1:7" ht="15" customHeight="1">
      <c r="A11" s="15" t="s">
        <v>41</v>
      </c>
      <c r="B11" s="13" t="s">
        <v>74</v>
      </c>
      <c r="C11" s="14" t="s">
        <v>75</v>
      </c>
      <c r="D11" s="13" t="s">
        <v>47</v>
      </c>
      <c r="E11" s="12">
        <v>0</v>
      </c>
      <c r="F11" s="12">
        <v>-16406.240000000002</v>
      </c>
      <c r="G11" s="12">
        <f t="shared" si="0"/>
        <v>-16406.240000000002</v>
      </c>
    </row>
    <row r="12" spans="1:7" ht="15" customHeight="1">
      <c r="A12" s="15" t="s">
        <v>41</v>
      </c>
      <c r="B12" s="13" t="s">
        <v>78</v>
      </c>
      <c r="C12" s="14" t="s">
        <v>79</v>
      </c>
      <c r="D12" s="13" t="s">
        <v>80</v>
      </c>
      <c r="E12" s="12">
        <v>0</v>
      </c>
      <c r="F12" s="12">
        <v>-8460.5</v>
      </c>
      <c r="G12" s="12">
        <f t="shared" si="0"/>
        <v>-8460.5</v>
      </c>
    </row>
    <row r="13" spans="1:7" ht="15" customHeight="1">
      <c r="A13" s="15" t="s">
        <v>41</v>
      </c>
      <c r="B13" s="13" t="s">
        <v>81</v>
      </c>
      <c r="C13" s="14" t="s">
        <v>82</v>
      </c>
      <c r="D13" s="13" t="s">
        <v>80</v>
      </c>
      <c r="E13" s="12">
        <v>8283.33</v>
      </c>
      <c r="F13" s="12">
        <v>0</v>
      </c>
      <c r="G13" s="12">
        <f t="shared" si="0"/>
        <v>8283.33</v>
      </c>
    </row>
    <row r="14" spans="1:7" ht="15" customHeight="1">
      <c r="A14" s="15" t="s">
        <v>41</v>
      </c>
      <c r="B14" s="13" t="s">
        <v>92</v>
      </c>
      <c r="C14" s="14" t="s">
        <v>93</v>
      </c>
      <c r="D14" s="13" t="s">
        <v>47</v>
      </c>
      <c r="E14" s="12">
        <v>0</v>
      </c>
      <c r="F14" s="12">
        <v>-8438.3799999999992</v>
      </c>
      <c r="G14" s="12">
        <f t="shared" si="0"/>
        <v>-8438.3799999999992</v>
      </c>
    </row>
    <row r="15" spans="1:7" ht="15" customHeight="1">
      <c r="A15" s="15" t="s">
        <v>41</v>
      </c>
      <c r="B15" s="13" t="s">
        <v>94</v>
      </c>
      <c r="C15" s="14" t="s">
        <v>95</v>
      </c>
      <c r="D15" s="13" t="s">
        <v>47</v>
      </c>
      <c r="E15" s="12">
        <v>2654.56</v>
      </c>
      <c r="F15" s="12">
        <v>0</v>
      </c>
      <c r="G15" s="12">
        <f t="shared" si="0"/>
        <v>2654.56</v>
      </c>
    </row>
    <row r="16" spans="1:7" ht="15" customHeight="1">
      <c r="A16" s="11" t="s">
        <v>96</v>
      </c>
      <c r="B16" s="10"/>
      <c r="C16" s="10"/>
      <c r="D16" s="10"/>
      <c r="E16" s="9">
        <f>SUM(E5:E15)</f>
        <v>15015.39</v>
      </c>
      <c r="F16" s="9">
        <f>SUM(F5:F15)</f>
        <v>-76919.62000000001</v>
      </c>
      <c r="G16" s="9">
        <f>SUM(G5:G15)</f>
        <v>-61904.23</v>
      </c>
    </row>
    <row r="17" spans="1:7" ht="15" customHeight="1">
      <c r="A17" s="55" t="s">
        <v>103</v>
      </c>
      <c r="B17" s="8"/>
      <c r="C17" s="8"/>
      <c r="D17" s="8"/>
      <c r="E17" s="7">
        <f>SUM(E16)</f>
        <v>15015.39</v>
      </c>
      <c r="F17" s="7">
        <f>SUM(F16)</f>
        <v>-76919.62000000001</v>
      </c>
      <c r="G17" s="7">
        <f>SUM(G16)</f>
        <v>-61904.23</v>
      </c>
    </row>
  </sheetData>
  <mergeCells count="1">
    <mergeCell ref="F1:G1"/>
  </mergeCells>
  <hyperlinks>
    <hyperlink ref="F1" location="Dokumentation!B17" display="Link zur Dokumentation" xr:uid="{7B909240-E7F2-134E-96EB-6195098EE1C0}"/>
    <hyperlink ref="F1" location="Dokumentation!B17" display="Link zur Dokumentation" xr:uid="{7B909240-E7F2-134E-96EB-6195098EE1C0}"/>
  </hyperlinks>
  <pageMargins left="0.7" right="0.7"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3131-0A6E-3943-B4F6-83159489D7B2}">
  <dimension ref="A1:E20"/>
  <sheetViews>
    <sheetView zoomScaleNormal="100" workbookViewId="0">
      <pane ySplit="4" topLeftCell="A5" activePane="bottomLeft" state="frozen"/>
      <selection pane="bottomLeft" activeCell="A3" sqref="A3:XFD3"/>
    </sheetView>
  </sheetViews>
  <sheetFormatPr baseColWidth="10" defaultColWidth="0" defaultRowHeight="15" zeroHeight="1"/>
  <cols>
    <col min="1" max="1" width="18.42578125" style="5" customWidth="1" collapsed="1"/>
    <col min="2" max="2" width="16.85546875" style="5" customWidth="1" collapsed="1"/>
    <col min="3" max="3" width="30.85546875" style="6" customWidth="1" collapsed="1"/>
    <col min="4" max="4" width="22.140625" style="5" customWidth="1" collapsed="1"/>
    <col min="5" max="5" width="24.140625" style="5" customWidth="1" collapsed="1"/>
    <col min="6" max="16384" width="11.42578125" style="5" hidden="1" collapsed="1"/>
  </cols>
  <sheetData>
    <row r="1" spans="1:5" s="67" customFormat="1" ht="55.5" customHeight="1">
      <c r="A1" s="70" t="s">
        <v>22</v>
      </c>
      <c r="B1" s="65"/>
      <c r="C1" s="65"/>
      <c r="D1" s="65"/>
      <c r="E1" s="71" t="s">
        <v>8</v>
      </c>
    </row>
    <row r="2" spans="1:5" ht="2.1" customHeight="1">
      <c r="A2" s="18"/>
      <c r="B2" s="18"/>
      <c r="C2" s="19"/>
      <c r="D2" s="18"/>
      <c r="E2" s="17"/>
    </row>
    <row r="3" spans="1:5" s="67" customFormat="1" ht="52.5" customHeight="1">
      <c r="A3" s="56" t="s">
        <v>0</v>
      </c>
      <c r="B3" s="56" t="s">
        <v>1</v>
      </c>
      <c r="C3" s="56" t="s">
        <v>6</v>
      </c>
      <c r="D3" s="56" t="s">
        <v>2</v>
      </c>
      <c r="E3" s="72" t="s">
        <v>14</v>
      </c>
    </row>
    <row r="4" spans="1:5" ht="15" hidden="1" customHeight="1">
      <c r="A4" s="16"/>
      <c r="B4" s="16"/>
      <c r="C4" s="16"/>
      <c r="D4" s="16"/>
      <c r="E4" s="16"/>
    </row>
    <row r="5" spans="1:5" ht="15" customHeight="1">
      <c r="A5" s="15" t="s">
        <v>41</v>
      </c>
      <c r="B5" s="13" t="s">
        <v>45</v>
      </c>
      <c r="C5" s="14" t="s">
        <v>46</v>
      </c>
      <c r="D5" s="13" t="s">
        <v>47</v>
      </c>
      <c r="E5" s="12">
        <v>600</v>
      </c>
    </row>
    <row r="6" spans="1:5" ht="15" customHeight="1">
      <c r="A6" s="15" t="s">
        <v>41</v>
      </c>
      <c r="B6" s="13" t="s">
        <v>48</v>
      </c>
      <c r="C6" s="14" t="s">
        <v>49</v>
      </c>
      <c r="D6" s="13" t="s">
        <v>47</v>
      </c>
      <c r="E6" s="12">
        <v>575</v>
      </c>
    </row>
    <row r="7" spans="1:5" ht="15" customHeight="1">
      <c r="A7" s="15" t="s">
        <v>41</v>
      </c>
      <c r="B7" s="13" t="s">
        <v>54</v>
      </c>
      <c r="C7" s="14" t="s">
        <v>55</v>
      </c>
      <c r="D7" s="13" t="s">
        <v>47</v>
      </c>
      <c r="E7" s="12">
        <v>1000</v>
      </c>
    </row>
    <row r="8" spans="1:5" ht="15" customHeight="1">
      <c r="A8" s="15" t="s">
        <v>41</v>
      </c>
      <c r="B8" s="13" t="s">
        <v>60</v>
      </c>
      <c r="C8" s="14" t="s">
        <v>61</v>
      </c>
      <c r="D8" s="13" t="s">
        <v>47</v>
      </c>
      <c r="E8" s="12">
        <v>3300</v>
      </c>
    </row>
    <row r="9" spans="1:5" ht="15" customHeight="1">
      <c r="A9" s="15" t="s">
        <v>41</v>
      </c>
      <c r="B9" s="13" t="s">
        <v>62</v>
      </c>
      <c r="C9" s="14" t="s">
        <v>63</v>
      </c>
      <c r="D9" s="13" t="s">
        <v>64</v>
      </c>
      <c r="E9" s="12">
        <v>900</v>
      </c>
    </row>
    <row r="10" spans="1:5" ht="15" customHeight="1">
      <c r="A10" s="15" t="s">
        <v>41</v>
      </c>
      <c r="B10" s="13" t="s">
        <v>71</v>
      </c>
      <c r="C10" s="14" t="s">
        <v>72</v>
      </c>
      <c r="D10" s="13" t="s">
        <v>73</v>
      </c>
      <c r="E10" s="12">
        <v>700</v>
      </c>
    </row>
    <row r="11" spans="1:5" ht="15" customHeight="1">
      <c r="A11" s="15" t="s">
        <v>41</v>
      </c>
      <c r="B11" s="13" t="s">
        <v>74</v>
      </c>
      <c r="C11" s="14" t="s">
        <v>75</v>
      </c>
      <c r="D11" s="13" t="s">
        <v>47</v>
      </c>
      <c r="E11" s="12">
        <v>500</v>
      </c>
    </row>
    <row r="12" spans="1:5" ht="15" customHeight="1">
      <c r="A12" s="15" t="s">
        <v>41</v>
      </c>
      <c r="B12" s="13" t="s">
        <v>76</v>
      </c>
      <c r="C12" s="14" t="s">
        <v>77</v>
      </c>
      <c r="D12" s="13" t="s">
        <v>47</v>
      </c>
      <c r="E12" s="12">
        <v>700</v>
      </c>
    </row>
    <row r="13" spans="1:5" ht="15" customHeight="1">
      <c r="A13" s="15" t="s">
        <v>41</v>
      </c>
      <c r="B13" s="13" t="s">
        <v>81</v>
      </c>
      <c r="C13" s="14" t="s">
        <v>82</v>
      </c>
      <c r="D13" s="13" t="s">
        <v>80</v>
      </c>
      <c r="E13" s="12">
        <v>800</v>
      </c>
    </row>
    <row r="14" spans="1:5" ht="15" customHeight="1">
      <c r="A14" s="15" t="s">
        <v>41</v>
      </c>
      <c r="B14" s="13" t="s">
        <v>85</v>
      </c>
      <c r="C14" s="14" t="s">
        <v>86</v>
      </c>
      <c r="D14" s="13" t="s">
        <v>87</v>
      </c>
      <c r="E14" s="12">
        <v>1500</v>
      </c>
    </row>
    <row r="15" spans="1:5" ht="15" customHeight="1">
      <c r="A15" s="15" t="s">
        <v>41</v>
      </c>
      <c r="B15" s="13" t="s">
        <v>88</v>
      </c>
      <c r="C15" s="14" t="s">
        <v>89</v>
      </c>
      <c r="D15" s="13" t="s">
        <v>47</v>
      </c>
      <c r="E15" s="12">
        <v>479.16</v>
      </c>
    </row>
    <row r="16" spans="1:5" ht="15" customHeight="1">
      <c r="A16" s="15" t="s">
        <v>41</v>
      </c>
      <c r="B16" s="13" t="s">
        <v>90</v>
      </c>
      <c r="C16" s="14" t="s">
        <v>91</v>
      </c>
      <c r="D16" s="13" t="s">
        <v>47</v>
      </c>
      <c r="E16" s="12">
        <v>548.85</v>
      </c>
    </row>
    <row r="17" spans="1:5" ht="15" customHeight="1">
      <c r="A17" s="15" t="s">
        <v>41</v>
      </c>
      <c r="B17" s="13" t="s">
        <v>92</v>
      </c>
      <c r="C17" s="14" t="s">
        <v>93</v>
      </c>
      <c r="D17" s="13" t="s">
        <v>47</v>
      </c>
      <c r="E17" s="12">
        <v>958.31</v>
      </c>
    </row>
    <row r="18" spans="1:5" ht="15" customHeight="1">
      <c r="A18" s="15" t="s">
        <v>41</v>
      </c>
      <c r="B18" s="13" t="s">
        <v>97</v>
      </c>
      <c r="C18" s="14" t="s">
        <v>98</v>
      </c>
      <c r="D18" s="13" t="s">
        <v>73</v>
      </c>
      <c r="E18" s="12">
        <v>1000</v>
      </c>
    </row>
    <row r="19" spans="1:5" ht="15" customHeight="1">
      <c r="A19" s="48" t="s">
        <v>96</v>
      </c>
      <c r="B19" s="10"/>
      <c r="C19" s="10"/>
      <c r="D19" s="10"/>
      <c r="E19" s="9">
        <f>SUM(E5:E18)</f>
        <v>13561.32</v>
      </c>
    </row>
    <row r="20" spans="1:5" ht="15" customHeight="1">
      <c r="A20" s="55" t="s">
        <v>103</v>
      </c>
      <c r="B20" s="8"/>
      <c r="C20" s="8"/>
      <c r="D20" s="8"/>
      <c r="E20" s="7">
        <f>SUM(E19)</f>
        <v>13561.32</v>
      </c>
    </row>
  </sheetData>
  <hyperlinks>
    <hyperlink ref="E1" location="Dokumentation!B23" display="Link zur Dokumentation" xr:uid="{C111602F-466B-124B-8EA9-4B73C22BCFE7}"/>
    <hyperlink ref="E1" location="Dokumentation!B23" display="Link zur Dokumentation" xr:uid="{C111602F-466B-124B-8EA9-4B73C22BCFE7}"/>
  </hyperlink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Roman,Regular"&amp;12&amp;Kffffff&amp;A</oddHeader>
    <oddFooter>&amp;C&amp;"Times New Roman,Regular"&amp;12&amp;KffffffPage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0A06C-682B-453F-8BA0-69AB33EE1BAD}">
  <dimension ref="A1:DM13"/>
  <sheetViews>
    <sheetView zoomScaleNormal="100" workbookViewId="0">
      <pane ySplit="4" topLeftCell="A5" activePane="bottomLeft" state="frozen"/>
      <selection pane="bottomLeft" activeCell="I4" sqref="A3:XFD4"/>
    </sheetView>
  </sheetViews>
  <sheetFormatPr baseColWidth="10" defaultColWidth="0" defaultRowHeight="15" customHeight="1" zeroHeight="1"/>
  <cols>
    <col min="1" max="1" width="20.140625" customWidth="1" collapsed="1"/>
    <col min="2" max="2" width="19" bestFit="1" customWidth="1" collapsed="1"/>
    <col min="3" max="3" width="24.42578125" style="4" bestFit="1" customWidth="1" collapsed="1"/>
    <col min="4" max="4" width="22.140625" customWidth="1" collapsed="1"/>
    <col min="5" max="5" width="18" customWidth="1" collapsed="1"/>
    <col min="6" max="6" width="16.28515625" customWidth="1" collapsed="1"/>
    <col min="7" max="7" width="12" customWidth="1" collapsed="1"/>
    <col min="8" max="8" width="19.42578125" customWidth="1" collapsed="1"/>
    <col min="9" max="9" width="15.7109375" customWidth="1" collapsed="1"/>
    <col min="10" max="10" width="21.42578125" customWidth="1" collapsed="1"/>
    <col min="11" max="11" width="20.7109375" customWidth="1" collapsed="1"/>
    <col min="12" max="14" width="13.42578125" customWidth="1" collapsed="1"/>
    <col min="15" max="18" width="25" customWidth="1" collapsed="1"/>
    <col min="19" max="19" width="25" hidden="1" customWidth="1" collapsed="1"/>
    <col min="20" max="114" width="11.42578125" hidden="1" customWidth="1" collapsed="1"/>
    <col min="115" max="117" width="0" hidden="1" customWidth="1" collapsed="1"/>
    <col min="118" max="16384" width="11.42578125" hidden="1" collapsed="1"/>
  </cols>
  <sheetData>
    <row r="1" spans="1:19" s="77" customFormat="1" ht="55.5" customHeight="1">
      <c r="A1" s="73" t="s">
        <v>21</v>
      </c>
      <c r="B1" s="73"/>
      <c r="C1" s="73"/>
      <c r="D1" s="73"/>
      <c r="E1" s="74"/>
      <c r="F1" s="75"/>
      <c r="G1" s="75"/>
      <c r="H1" s="75"/>
      <c r="I1" s="75"/>
      <c r="J1" s="75"/>
      <c r="K1" s="75"/>
      <c r="L1" s="75"/>
      <c r="M1" s="75"/>
      <c r="N1" s="75"/>
      <c r="O1" s="75"/>
      <c r="P1" s="76" t="s">
        <v>8</v>
      </c>
      <c r="Q1" s="75"/>
      <c r="R1" s="74"/>
      <c r="S1" s="75"/>
    </row>
    <row r="2" spans="1:19" ht="2.1" customHeight="1">
      <c r="A2" s="1"/>
      <c r="B2" s="1"/>
      <c r="C2" s="2"/>
      <c r="D2" s="1"/>
      <c r="E2" s="3"/>
      <c r="F2" s="3"/>
      <c r="G2" s="3"/>
      <c r="H2" s="3"/>
      <c r="I2" s="3"/>
      <c r="J2" s="3"/>
      <c r="K2" s="3"/>
      <c r="L2" s="3"/>
      <c r="M2" s="3"/>
      <c r="N2" s="3"/>
      <c r="O2" s="3"/>
      <c r="P2" s="3"/>
      <c r="Q2" s="3"/>
      <c r="R2" s="3"/>
      <c r="S2" s="3"/>
    </row>
    <row r="3" spans="1:19" s="86" customFormat="1" ht="42" customHeight="1">
      <c r="A3" s="78" t="s">
        <v>0</v>
      </c>
      <c r="B3" s="78" t="s">
        <v>1</v>
      </c>
      <c r="C3" s="78" t="s">
        <v>6</v>
      </c>
      <c r="D3" s="78" t="s">
        <v>2</v>
      </c>
      <c r="E3" s="78" t="s">
        <v>4</v>
      </c>
      <c r="F3" s="78" t="s">
        <v>30</v>
      </c>
      <c r="G3" s="78" t="s">
        <v>28</v>
      </c>
      <c r="H3" s="78" t="s">
        <v>31</v>
      </c>
      <c r="I3" s="79" t="s">
        <v>5</v>
      </c>
      <c r="J3" s="80"/>
      <c r="K3" s="81"/>
      <c r="L3" s="82" t="s">
        <v>39</v>
      </c>
      <c r="M3" s="78"/>
      <c r="N3" s="78"/>
      <c r="O3" s="83" t="s">
        <v>36</v>
      </c>
      <c r="P3" s="78"/>
      <c r="Q3" s="84" t="s">
        <v>25</v>
      </c>
      <c r="R3" s="85" t="s">
        <v>26</v>
      </c>
      <c r="S3" s="85" t="s">
        <v>27</v>
      </c>
    </row>
    <row r="4" spans="1:19" s="77" customFormat="1" ht="30" customHeight="1">
      <c r="A4" s="87"/>
      <c r="B4" s="87"/>
      <c r="C4" s="87"/>
      <c r="D4" s="87"/>
      <c r="E4" s="87"/>
      <c r="F4" s="87"/>
      <c r="G4" s="87"/>
      <c r="H4" s="87"/>
      <c r="I4" s="88" t="s">
        <v>32</v>
      </c>
      <c r="J4" s="89" t="s">
        <v>35</v>
      </c>
      <c r="K4" s="90" t="s">
        <v>29</v>
      </c>
      <c r="L4" s="91" t="s">
        <v>40</v>
      </c>
      <c r="M4" s="89" t="s">
        <v>33</v>
      </c>
      <c r="N4" s="92" t="s">
        <v>34</v>
      </c>
      <c r="O4" s="89" t="s">
        <v>33</v>
      </c>
      <c r="P4" s="89" t="s">
        <v>34</v>
      </c>
      <c r="Q4" s="93"/>
      <c r="R4" s="85"/>
      <c r="S4" s="85"/>
    </row>
    <row r="5" spans="1:19" ht="15" customHeight="1">
      <c r="A5" s="20" t="s">
        <v>41</v>
      </c>
      <c r="B5" s="20" t="s">
        <v>48</v>
      </c>
      <c r="C5" s="21" t="s">
        <v>49</v>
      </c>
      <c r="D5" s="20" t="s">
        <v>47</v>
      </c>
      <c r="E5" s="22" t="s">
        <v>99</v>
      </c>
      <c r="F5" s="23">
        <v>45793</v>
      </c>
      <c r="G5" s="22">
        <v>4000</v>
      </c>
      <c r="H5" s="24">
        <f>G5-H6</f>
        <v>0</v>
      </c>
      <c r="I5" s="25">
        <v>575</v>
      </c>
      <c r="J5" s="26">
        <v>0</v>
      </c>
      <c r="K5" s="27">
        <f>J5/G5</f>
        <v>0</v>
      </c>
      <c r="L5" s="28"/>
      <c r="M5" s="28">
        <f>G5+L5</f>
        <v>4000</v>
      </c>
      <c r="N5" s="28">
        <f>G5-M5</f>
        <v>0</v>
      </c>
      <c r="O5" s="49">
        <v>3000</v>
      </c>
      <c r="P5" s="28">
        <v>1000</v>
      </c>
      <c r="Q5" s="50" t="s">
        <v>102</v>
      </c>
      <c r="R5" s="26"/>
      <c r="S5" s="26"/>
    </row>
    <row r="6" spans="1:19" ht="15" customHeight="1">
      <c r="A6" s="29"/>
      <c r="B6" s="30"/>
      <c r="C6" s="31"/>
      <c r="D6" s="30"/>
      <c r="E6" s="32" t="s">
        <v>100</v>
      </c>
      <c r="F6" s="33">
        <v>45696</v>
      </c>
      <c r="G6" s="34">
        <v>1000</v>
      </c>
      <c r="H6" s="35">
        <f>G6+H7</f>
        <v>4000</v>
      </c>
      <c r="I6" s="25"/>
      <c r="J6" s="26"/>
      <c r="K6" s="27"/>
      <c r="L6" s="28"/>
      <c r="M6" s="28"/>
      <c r="N6" s="27"/>
      <c r="O6" s="28"/>
      <c r="P6" s="28"/>
      <c r="Q6" s="50"/>
      <c r="R6" s="26"/>
      <c r="S6" s="26"/>
    </row>
    <row r="7" spans="1:19" ht="15" customHeight="1">
      <c r="A7" s="29"/>
      <c r="B7" s="30"/>
      <c r="C7" s="31"/>
      <c r="D7" s="30"/>
      <c r="E7" s="32" t="s">
        <v>101</v>
      </c>
      <c r="F7" s="33">
        <v>45657</v>
      </c>
      <c r="G7" s="34">
        <v>3000</v>
      </c>
      <c r="H7" s="35">
        <f>G7</f>
        <v>3000</v>
      </c>
      <c r="I7" s="25"/>
      <c r="J7" s="26"/>
      <c r="K7" s="27"/>
      <c r="L7" s="28"/>
      <c r="M7" s="28"/>
      <c r="N7" s="27"/>
      <c r="O7" s="28"/>
      <c r="P7" s="28"/>
      <c r="Q7" s="50"/>
      <c r="R7" s="26"/>
      <c r="S7" s="26"/>
    </row>
    <row r="8" spans="1:19" ht="15" customHeight="1">
      <c r="A8" s="20" t="s">
        <v>41</v>
      </c>
      <c r="B8" s="20" t="s">
        <v>54</v>
      </c>
      <c r="C8" s="21" t="s">
        <v>55</v>
      </c>
      <c r="D8" s="20" t="s">
        <v>47</v>
      </c>
      <c r="E8" s="22" t="s">
        <v>99</v>
      </c>
      <c r="F8" s="23">
        <v>45787</v>
      </c>
      <c r="G8" s="22">
        <v>200</v>
      </c>
      <c r="H8" s="24">
        <f>G8-H9</f>
        <v>0</v>
      </c>
      <c r="I8" s="25">
        <v>1000</v>
      </c>
      <c r="J8" s="26">
        <v>250</v>
      </c>
      <c r="K8" s="27">
        <f>J8/G8</f>
        <v>1.25</v>
      </c>
      <c r="L8" s="28"/>
      <c r="M8" s="28">
        <f>G8+L8</f>
        <v>200</v>
      </c>
      <c r="N8" s="28">
        <f>G8-M8</f>
        <v>0</v>
      </c>
      <c r="O8" s="49">
        <v>200</v>
      </c>
      <c r="P8" s="28">
        <v>0</v>
      </c>
      <c r="Q8" s="50">
        <v>250</v>
      </c>
      <c r="R8" s="26"/>
      <c r="S8" s="26"/>
    </row>
    <row r="9" spans="1:19" ht="15" customHeight="1">
      <c r="A9" s="29"/>
      <c r="B9" s="30"/>
      <c r="C9" s="31"/>
      <c r="D9" s="30"/>
      <c r="E9" s="32" t="s">
        <v>101</v>
      </c>
      <c r="F9" s="33">
        <v>45657</v>
      </c>
      <c r="G9" s="34">
        <v>200</v>
      </c>
      <c r="H9" s="35">
        <f>G9</f>
        <v>200</v>
      </c>
      <c r="I9" s="25"/>
      <c r="J9" s="26"/>
      <c r="K9" s="27"/>
      <c r="L9" s="28"/>
      <c r="M9" s="28"/>
      <c r="N9" s="27"/>
      <c r="O9" s="28"/>
      <c r="P9" s="28"/>
      <c r="Q9" s="50"/>
      <c r="R9" s="26"/>
      <c r="S9" s="26"/>
    </row>
    <row r="10" spans="1:19" ht="15" customHeight="1">
      <c r="A10" s="20" t="s">
        <v>41</v>
      </c>
      <c r="B10" s="20" t="s">
        <v>60</v>
      </c>
      <c r="C10" s="21" t="s">
        <v>61</v>
      </c>
      <c r="D10" s="20" t="s">
        <v>47</v>
      </c>
      <c r="E10" s="22" t="s">
        <v>99</v>
      </c>
      <c r="F10" s="23">
        <v>45809</v>
      </c>
      <c r="G10" s="22">
        <v>60</v>
      </c>
      <c r="H10" s="24">
        <f>G10-H11</f>
        <v>0</v>
      </c>
      <c r="I10" s="25">
        <v>3300</v>
      </c>
      <c r="J10" s="26">
        <v>825</v>
      </c>
      <c r="K10" s="27">
        <f>J10/G10</f>
        <v>13.75</v>
      </c>
      <c r="L10" s="28"/>
      <c r="M10" s="28">
        <f>G10+L10</f>
        <v>60</v>
      </c>
      <c r="N10" s="28">
        <f>G10-M10</f>
        <v>0</v>
      </c>
      <c r="O10" s="49">
        <v>60</v>
      </c>
      <c r="P10" s="28">
        <v>0</v>
      </c>
      <c r="Q10" s="50">
        <v>825</v>
      </c>
      <c r="R10" s="26"/>
      <c r="S10" s="26"/>
    </row>
    <row r="11" spans="1:19" ht="15" customHeight="1">
      <c r="A11" s="29"/>
      <c r="B11" s="30"/>
      <c r="C11" s="31"/>
      <c r="D11" s="30"/>
      <c r="E11" s="32" t="s">
        <v>101</v>
      </c>
      <c r="F11" s="33">
        <v>45657</v>
      </c>
      <c r="G11" s="34">
        <v>60</v>
      </c>
      <c r="H11" s="35">
        <f>G11</f>
        <v>60</v>
      </c>
      <c r="I11" s="25"/>
      <c r="J11" s="26"/>
      <c r="K11" s="27"/>
      <c r="L11" s="28"/>
      <c r="M11" s="28"/>
      <c r="N11" s="27"/>
      <c r="O11" s="28"/>
      <c r="P11" s="28"/>
      <c r="Q11" s="50"/>
      <c r="R11" s="26"/>
      <c r="S11" s="26"/>
    </row>
    <row r="12" spans="1:19" ht="15" customHeight="1">
      <c r="A12" s="36" t="s">
        <v>96</v>
      </c>
      <c r="B12" s="37"/>
      <c r="C12" s="37"/>
      <c r="D12" s="37"/>
      <c r="E12" s="38"/>
      <c r="F12" s="38"/>
      <c r="G12" s="39"/>
      <c r="H12" s="39"/>
      <c r="I12" s="40"/>
      <c r="J12" s="38"/>
      <c r="K12" s="41"/>
      <c r="L12" s="42"/>
      <c r="M12" s="42"/>
      <c r="N12" s="42"/>
      <c r="O12" s="51"/>
      <c r="P12" s="42"/>
      <c r="Q12" s="52"/>
      <c r="R12" s="38"/>
      <c r="S12" s="38"/>
    </row>
    <row r="13" spans="1:19" ht="15" customHeight="1">
      <c r="A13" s="43" t="s">
        <v>103</v>
      </c>
      <c r="B13" s="44"/>
      <c r="C13" s="44"/>
      <c r="D13" s="44"/>
      <c r="E13" s="44"/>
      <c r="F13" s="44"/>
      <c r="G13" s="45"/>
      <c r="H13" s="45"/>
      <c r="I13" s="46"/>
      <c r="J13" s="44"/>
      <c r="K13" s="47"/>
      <c r="L13" s="45"/>
      <c r="M13" s="45"/>
      <c r="N13" s="45"/>
      <c r="O13" s="53"/>
      <c r="P13" s="45"/>
      <c r="Q13" s="54"/>
      <c r="R13" s="44"/>
      <c r="S13" s="44"/>
    </row>
  </sheetData>
  <mergeCells count="11">
    <mergeCell ref="O3:P3"/>
    <mergeCell ref="F3:F4"/>
    <mergeCell ref="G3:G4"/>
    <mergeCell ref="H3:H4"/>
    <mergeCell ref="I3:K3"/>
    <mergeCell ref="L3:N3"/>
    <mergeCell ref="A3:A4"/>
    <mergeCell ref="B3:B4"/>
    <mergeCell ref="C3:C4"/>
    <mergeCell ref="D3:D4"/>
    <mergeCell ref="E3:E4"/>
  </mergeCells>
  <conditionalFormatting sqref="H5">
    <cfRule type="cellIs" dxfId="2" priority="2" operator="equal">
      <formula>0</formula>
    </cfRule>
  </conditionalFormatting>
  <conditionalFormatting sqref="H8">
    <cfRule type="cellIs" dxfId="1" priority="3" operator="equal">
      <formula>0</formula>
    </cfRule>
  </conditionalFormatting>
  <conditionalFormatting sqref="H10">
    <cfRule type="cellIs" dxfId="0" priority="4" operator="equal">
      <formula>0</formula>
    </cfRule>
  </conditionalFormatting>
  <hyperlinks>
    <hyperlink ref="P1" location="Dokumentation!B28" display="Link zur Dokumentation" xr:uid="{AAE35BCD-B4D0-EC4B-A933-BA796EBFB704}"/>
    <hyperlink ref="P1" location="Dokumentation!B28" display="Link zur Dokumentation" xr:uid="{AAE35BCD-B4D0-EC4B-A933-BA796EBFB704}"/>
  </hyperlink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d8d7920-95fd-4e34-b836-1266c1df601f" xsi:nil="true"/>
    <lcf76f155ced4ddcb4097134ff3c332f xmlns="1b97e88b-80c4-4999-88e9-7831a4f439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68AB3EC1DD1954F9D469FFAE1CD05D1" ma:contentTypeVersion="18" ma:contentTypeDescription="Ein neues Dokument erstellen." ma:contentTypeScope="" ma:versionID="a23e8d2f2989747dd0c9235fc05269eb">
  <xsd:schema xmlns:xsd="http://www.w3.org/2001/XMLSchema" xmlns:xs="http://www.w3.org/2001/XMLSchema" xmlns:p="http://schemas.microsoft.com/office/2006/metadata/properties" xmlns:ns2="1b97e88b-80c4-4999-88e9-7831a4f43999" xmlns:ns3="2d8d7920-95fd-4e34-b836-1266c1df601f" targetNamespace="http://schemas.microsoft.com/office/2006/metadata/properties" ma:root="true" ma:fieldsID="e191b2b05e78ab9d556a54b81e12e972" ns2:_="" ns3:_="">
    <xsd:import namespace="1b97e88b-80c4-4999-88e9-7831a4f43999"/>
    <xsd:import namespace="2d8d7920-95fd-4e34-b836-1266c1df60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7e88b-80c4-4999-88e9-7831a4f439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63526a7-ee98-4eb5-a0e4-d0a52d9686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8d7920-95fd-4e34-b836-1266c1df601f"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32d9c52f-7584-4bf7-a0c1-b439c9c60a22}" ma:internalName="TaxCatchAll" ma:showField="CatchAllData" ma:web="2d8d7920-95fd-4e34-b836-1266c1df6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D69D51-05E3-488B-B503-42EEAD3C338A}">
  <ds:schemaRefs>
    <ds:schemaRef ds:uri="http://schemas.microsoft.com/sharepoint/v3/contenttype/forms"/>
  </ds:schemaRefs>
</ds:datastoreItem>
</file>

<file path=customXml/itemProps2.xml><?xml version="1.0" encoding="utf-8"?>
<ds:datastoreItem xmlns:ds="http://schemas.openxmlformats.org/officeDocument/2006/customXml" ds:itemID="{C2681088-BB39-4E18-9DC0-78531E36E04B}">
  <ds:schemaRefs>
    <ds:schemaRef ds:uri="http://schemas.microsoft.com/office/2006/metadata/properties"/>
    <ds:schemaRef ds:uri="http://schemas.microsoft.com/office/infopath/2007/PartnerControls"/>
    <ds:schemaRef ds:uri="3031a1db-f148-4479-bb84-394991798812"/>
    <ds:schemaRef ds:uri="8cda8098-e057-46d7-b65d-20c52269c4eb"/>
    <ds:schemaRef ds:uri="2d8d7920-95fd-4e34-b836-1266c1df601f"/>
    <ds:schemaRef ds:uri="1fe92ca8-70f7-46b9-9cb1-7e13b13b5ac0"/>
    <ds:schemaRef ds:uri="1b97e88b-80c4-4999-88e9-7831a4f43999"/>
  </ds:schemaRefs>
</ds:datastoreItem>
</file>

<file path=customXml/itemProps3.xml><?xml version="1.0" encoding="utf-8"?>
<ds:datastoreItem xmlns:ds="http://schemas.openxmlformats.org/officeDocument/2006/customXml" ds:itemID="{5B3DBD5C-4584-4D51-990D-D094C004D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97e88b-80c4-4999-88e9-7831a4f43999"/>
    <ds:schemaRef ds:uri="2d8d7920-95fd-4e34-b836-1266c1df6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Dokumentation</vt:lpstr>
      <vt:lpstr>Stille Reserve | Last</vt:lpstr>
      <vt:lpstr>Umschichtungsergebnis</vt:lpstr>
      <vt:lpstr>Ordentliche Erträge</vt:lpstr>
      <vt:lpstr>Behaltenachweis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 Wendel</dc:creator>
  <cp:lastModifiedBy>Sabrina Scheller</cp:lastModifiedBy>
  <cp:lastPrinted>2022-08-29T12:17:06Z</cp:lastPrinted>
  <dcterms:created xsi:type="dcterms:W3CDTF">2015-06-05T18:19:34Z</dcterms:created>
  <dcterms:modified xsi:type="dcterms:W3CDTF">2026-03-10T10:08:05Z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0x010100F68AB3EC1DD1954F9D469FFAE1CD05D1</vt:lpwstr>
  </property>
  <property fmtid="{D5CDD505-2E9C-101B-9397-08002B2CF9AE}" pid="3" name="MediaServiceImageTags">
    <vt:lpwstr/>
  </property>
</Properties>
</file>