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tas KARE" sheetId="1" state="visible" r:id="rId3"/>
    <sheet name="Clientes KAR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<sst xmlns="http://schemas.openxmlformats.org/spreadsheetml/2006/main" count="96" uniqueCount="88">
  <si>
    <t xml:space="preserve">METAS POR CATEGORÍA KARE</t>
  </si>
  <si>
    <t xml:space="preserve">Reparte tu meta de ventas entre tus tipos de cliente</t>
  </si>
  <si>
    <t xml:space="preserve">Rellenar</t>
  </si>
  <si>
    <t xml:space="preserve">→ tú escribes este dato</t>
  </si>
  <si>
    <t xml:space="preserve">Cálculo</t>
  </si>
  <si>
    <t xml:space="preserve">→ se calcula solo, no lo toques</t>
  </si>
  <si>
    <t xml:space="preserve">Meta TOTAL de ventas del mes</t>
  </si>
  <si>
    <t xml:space="preserve">La venta total que quieres lograr este mes</t>
  </si>
  <si>
    <t xml:space="preserve">Categoría</t>
  </si>
  <si>
    <t xml:space="preserve">% de la meta</t>
  </si>
  <si>
    <t xml:space="preserve">Meta en $</t>
  </si>
  <si>
    <t xml:space="preserve">% de cierre</t>
  </si>
  <si>
    <t xml:space="preserve">Monto a cotizar</t>
  </si>
  <si>
    <t xml:space="preserve">KEEP — mantener a los mejores</t>
  </si>
  <si>
    <t xml:space="preserve">ATTAIN — conseguir nuevos</t>
  </si>
  <si>
    <t xml:space="preserve">RECOVERY — recuperar inactivos</t>
  </si>
  <si>
    <t xml:space="preserve">EXPAND — hacer crecer actuales</t>
  </si>
  <si>
    <t xml:space="preserve">TOTALES</t>
  </si>
  <si>
    <t xml:space="preserve">¿Los % suman 100%?</t>
  </si>
  <si>
    <t xml:space="preserve">Monto a cotizar = meta ÷ % de cierre. Si en ATTAIN cierras 1 de cada 5 (20%), tienes que cotizar 5 veces la meta para lograrla. Por eso conseguir nuevos cuesta más que retener.</t>
  </si>
  <si>
    <t xml:space="preserve">BASE DE CLIENTES — CLASIFICACIÓN KARE</t>
  </si>
  <si>
    <t xml:space="preserve">Base de datos segmentada: clasifica, filtra y descubre el patrón de tu buyer persona real</t>
  </si>
  <si>
    <t xml:space="preserve">KARE:</t>
  </si>
  <si>
    <t xml:space="preserve">K = KEEP · mantener a tus mejores</t>
  </si>
  <si>
    <t xml:space="preserve">A = ATTAIN · conseguir nuevos</t>
  </si>
  <si>
    <t xml:space="preserve">R = RECOVERY · recuperar inactivos</t>
  </si>
  <si>
    <t xml:space="preserve">E = EXPAND · hacer crecer actuales</t>
  </si>
  <si>
    <t xml:space="preserve">No</t>
  </si>
  <si>
    <t xml:space="preserve">Año</t>
  </si>
  <si>
    <t xml:space="preserve">Mes de apertura</t>
  </si>
  <si>
    <t xml:space="preserve">Cliente</t>
  </si>
  <si>
    <t xml:space="preserve">Tipo de cliente</t>
  </si>
  <si>
    <t xml:space="preserve">Categoría K/A/R/E</t>
  </si>
  <si>
    <t xml:space="preserve">Tipo de compra</t>
  </si>
  <si>
    <t xml:space="preserve">Última compra</t>
  </si>
  <si>
    <t xml:space="preserve">Promedio compra mensual</t>
  </si>
  <si>
    <t xml:space="preserve">Sector</t>
  </si>
  <si>
    <t xml:space="preserve">Potencial</t>
  </si>
  <si>
    <t xml:space="preserve">Acción recomendada</t>
  </si>
  <si>
    <t xml:space="preserve">Mes</t>
  </si>
  <si>
    <t xml:space="preserve">Origen del lead</t>
  </si>
  <si>
    <t xml:space="preserve">Estatus del lead</t>
  </si>
  <si>
    <t xml:space="preserve">Razones reales de compra / No repetición</t>
  </si>
  <si>
    <t xml:space="preserve">Años de antigüedad</t>
  </si>
  <si>
    <t xml:space="preserve">Empleados (si es B2B)</t>
  </si>
  <si>
    <t xml:space="preserve">Facturación anual</t>
  </si>
  <si>
    <t xml:space="preserve">Edad cliente</t>
  </si>
  <si>
    <t xml:space="preserve">Estrato</t>
  </si>
  <si>
    <t xml:space="preserve">Observaciones</t>
  </si>
  <si>
    <t xml:space="preserve">Items 
adicionales ***</t>
  </si>
  <si>
    <t xml:space="preserve">Feb 2025</t>
  </si>
  <si>
    <t xml:space="preserve">Alimentos de la Peña</t>
  </si>
  <si>
    <t xml:space="preserve">Mayorista</t>
  </si>
  <si>
    <t xml:space="preserve">K</t>
  </si>
  <si>
    <t xml:space="preserve">Recurrente</t>
  </si>
  <si>
    <t xml:space="preserve">Alimentos y bebidas</t>
  </si>
  <si>
    <t xml:space="preserve">Alto</t>
  </si>
  <si>
    <t xml:space="preserve">Fidelizar y pedir referido</t>
  </si>
  <si>
    <t xml:space="preserve">Referidos del gremio</t>
  </si>
  <si>
    <t xml:space="preserve">Cliente activo</t>
  </si>
  <si>
    <t xml:space="preserve">Recurrente, urgencia por viaje</t>
  </si>
  <si>
    <t xml:space="preserve">—</t>
  </si>
  <si>
    <t xml:space="preserve">Su mejor cuenta, protegerla</t>
  </si>
  <si>
    <t xml:space="preserve">Abr 2025</t>
  </si>
  <si>
    <t xml:space="preserve">Cafetería El Roble</t>
  </si>
  <si>
    <t xml:space="preserve">Minorista </t>
  </si>
  <si>
    <t xml:space="preserve">E</t>
  </si>
  <si>
    <t xml:space="preserve">May 2025</t>
  </si>
  <si>
    <t xml:space="preserve">Medio</t>
  </si>
  <si>
    <t xml:space="preserve">Ofrecer nueva línea (upsell)</t>
  </si>
  <si>
    <t xml:space="preserve">Instagram orgánico</t>
  </si>
  <si>
    <t xml:space="preserve">Compra empanadas, puede subir a combos</t>
  </si>
  <si>
    <t xml:space="preserve">4</t>
  </si>
  <si>
    <t xml:space="preserve">Buen candidato a EXPAND</t>
  </si>
  <si>
    <t xml:space="preserve">Ene 2025</t>
  </si>
  <si>
    <t xml:space="preserve">Tienda La Esquina</t>
  </si>
  <si>
    <t xml:space="preserve">Ocasional </t>
  </si>
  <si>
    <t xml:space="preserve">R</t>
  </si>
  <si>
    <t xml:space="preserve">Puntual</t>
  </si>
  <si>
    <t xml:space="preserve">Retail</t>
  </si>
  <si>
    <t xml:space="preserve">Bajo</t>
  </si>
  <si>
    <t xml:space="preserve">Reactivar con promoción</t>
  </si>
  <si>
    <t xml:space="preserve">Feria</t>
  </si>
  <si>
    <t xml:space="preserve">Inactivo</t>
  </si>
  <si>
    <t xml:space="preserve">Dejó de comprar hace 4 meses</t>
  </si>
  <si>
    <t xml:space="preserve">3</t>
  </si>
  <si>
    <t xml:space="preserve">Recuperar o soltar</t>
  </si>
  <si>
    <t xml:space="preserve">Cómo sacarle jugo: filtra por Categoría, Sector, Estrato, Origen del lead y Facturación. El grupo de clientes K (los que más margen y recurrencia te dejan) ES tu buyer persona real: replica ese perfil en tu prospección. Las Razones de No repetición te dicen qué arreglar.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</si>
</sst>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0.0%"/>
  </numFmts>
  <fonts count="10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Arial"/>
      <family val="0"/>
      <charset val="1"/>
    </font>
    <font>
      <i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i val="true"/>
      <sz val="10"/>
      <color rgb="FF6666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5C518"/>
        <bgColor rgb="FFFF9900"/>
      </patternFill>
    </fill>
    <fill>
      <patternFill patternType="solid">
        <fgColor rgb="FFFCEBB0"/>
        <bgColor rgb="FFFFFFCC"/>
      </patternFill>
    </fill>
    <fill>
      <patternFill patternType="solid">
        <fgColor rgb="FFEDEDED"/>
        <bgColor rgb="FFD9D9D9"/>
      </patternFill>
    </fill>
    <fill>
      <patternFill patternType="solid">
        <fgColor rgb="FFD9D9D9"/>
        <bgColor rgb="FFEDEDED"/>
      </patternFill>
    </fill>
    <fill>
      <patternFill patternType="solid">
        <fgColor rgb="FFFF0000"/>
        <bgColor rgb="FF99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5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3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BB0"/>
      <rgbColor rgb="FF99CCFF"/>
      <rgbColor rgb="FFFF99CC"/>
      <rgbColor rgb="FFCC99FF"/>
      <rgbColor rgb="FFFFCC99"/>
      <rgbColor rgb="FF3366FF"/>
      <rgbColor rgb="FF33CCCC"/>
      <rgbColor rgb="FF99CC00"/>
      <rgbColor rgb="FFF5C518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9595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6"/>
    <col collapsed="false" customWidth="true" hidden="false" outlineLevel="0" max="3" min="3" style="1" width="20"/>
    <col collapsed="false" customWidth="true" hidden="false" outlineLevel="0" max="4" min="4" style="1" width="14"/>
    <col collapsed="false" customWidth="true" hidden="false" outlineLevel="0" max="5" min="5" style="1" width="22"/>
    <col collapsed="false" customWidth="true" hidden="false" outlineLevel="0" max="26" min="6" style="1" width="8.71"/>
  </cols>
  <sheetData>
    <row r="1" customFormat="false" ht="33.75" hidden="false" customHeight="true" outlineLevel="0" collapsed="false">
      <c r="A1" s="2" t="s">
        <v>0</v>
      </c>
      <c r="B1" s="2"/>
      <c r="C1" s="2"/>
      <c r="D1" s="2"/>
      <c r="E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</row>
    <row r="4" customFormat="false" ht="15" hidden="false" customHeight="false" outlineLevel="0" collapsed="false">
      <c r="A4" s="4" t="s">
        <v>2</v>
      </c>
      <c r="B4" s="5" t="s">
        <v>3</v>
      </c>
    </row>
    <row r="5" customFormat="false" ht="15" hidden="false" customHeight="false" outlineLevel="0" collapsed="false">
      <c r="A5" s="6" t="s">
        <v>4</v>
      </c>
      <c r="B5" s="5" t="s">
        <v>5</v>
      </c>
    </row>
    <row r="7" customFormat="false" ht="15" hidden="false" customHeight="true" outlineLevel="0" collapsed="false">
      <c r="A7" s="7" t="s">
        <v>6</v>
      </c>
      <c r="B7" s="8" t="n">
        <v>200000000</v>
      </c>
      <c r="C7" s="9" t="s">
        <v>7</v>
      </c>
      <c r="D7" s="9"/>
      <c r="E7" s="9"/>
    </row>
    <row r="9" customFormat="false" ht="15" hidden="false" customHeight="false" outlineLevel="0" collapsed="false">
      <c r="A9" s="10" t="s">
        <v>8</v>
      </c>
      <c r="B9" s="10" t="s">
        <v>9</v>
      </c>
      <c r="C9" s="10" t="s">
        <v>10</v>
      </c>
      <c r="D9" s="10" t="s">
        <v>11</v>
      </c>
      <c r="E9" s="10" t="s">
        <v>12</v>
      </c>
    </row>
    <row r="10" customFormat="false" ht="15" hidden="false" customHeight="false" outlineLevel="0" collapsed="false">
      <c r="A10" s="11" t="s">
        <v>13</v>
      </c>
      <c r="B10" s="12" t="n">
        <v>0.4</v>
      </c>
      <c r="C10" s="13" t="n">
        <f aca="false">$B$7*B10</f>
        <v>80000000</v>
      </c>
      <c r="D10" s="12" t="n">
        <v>0.7</v>
      </c>
      <c r="E10" s="13" t="n">
        <f aca="false">IFERROR(C10/D10,0)</f>
        <v>114285714.285714</v>
      </c>
    </row>
    <row r="11" customFormat="false" ht="15" hidden="false" customHeight="false" outlineLevel="0" collapsed="false">
      <c r="A11" s="11" t="s">
        <v>14</v>
      </c>
      <c r="B11" s="12" t="n">
        <v>0.3</v>
      </c>
      <c r="C11" s="13" t="n">
        <f aca="false">$B$7*B11</f>
        <v>60000000</v>
      </c>
      <c r="D11" s="12" t="n">
        <v>0.2</v>
      </c>
      <c r="E11" s="13" t="n">
        <f aca="false">IFERROR(C11/D11,0)</f>
        <v>300000000</v>
      </c>
    </row>
    <row r="12" customFormat="false" ht="15" hidden="false" customHeight="false" outlineLevel="0" collapsed="false">
      <c r="A12" s="11" t="s">
        <v>15</v>
      </c>
      <c r="B12" s="12" t="n">
        <v>0.15</v>
      </c>
      <c r="C12" s="13" t="n">
        <f aca="false">$B$7*B12</f>
        <v>30000000</v>
      </c>
      <c r="D12" s="12" t="n">
        <v>0.3</v>
      </c>
      <c r="E12" s="13" t="n">
        <f aca="false">IFERROR(C12/D12,0)</f>
        <v>100000000</v>
      </c>
    </row>
    <row r="13" customFormat="false" ht="15" hidden="false" customHeight="false" outlineLevel="0" collapsed="false">
      <c r="A13" s="11" t="s">
        <v>16</v>
      </c>
      <c r="B13" s="12" t="n">
        <v>0.15</v>
      </c>
      <c r="C13" s="13" t="n">
        <f aca="false">$B$7*B13</f>
        <v>30000000</v>
      </c>
      <c r="D13" s="12" t="n">
        <v>0.5</v>
      </c>
      <c r="E13" s="13" t="n">
        <f aca="false">IFERROR(C13/D13,0)</f>
        <v>60000000</v>
      </c>
    </row>
    <row r="14" customFormat="false" ht="15" hidden="false" customHeight="false" outlineLevel="0" collapsed="false">
      <c r="A14" s="14" t="s">
        <v>17</v>
      </c>
      <c r="B14" s="15" t="n">
        <f aca="false">SUM(B10:B13)</f>
        <v>1</v>
      </c>
      <c r="C14" s="13" t="n">
        <f aca="false">SUM(C10:C13)</f>
        <v>200000000</v>
      </c>
      <c r="E14" s="13" t="n">
        <f aca="false">SUM(E10:E13)</f>
        <v>574285714.285714</v>
      </c>
    </row>
    <row r="15" customFormat="false" ht="15" hidden="false" customHeight="false" outlineLevel="0" collapsed="false">
      <c r="A15" s="7" t="s">
        <v>18</v>
      </c>
      <c r="B15" s="16" t="str">
        <f aca="false">IF(ROUND(B14,2)=1,"✔ Suma 100%","✖ Ajusta")</f>
        <v>✔ Suma 100%</v>
      </c>
      <c r="C15" s="16"/>
    </row>
    <row r="17" customFormat="false" ht="30" hidden="false" customHeight="true" outlineLevel="0" collapsed="false">
      <c r="A17" s="17" t="s">
        <v>19</v>
      </c>
      <c r="B17" s="17"/>
      <c r="C17" s="17"/>
      <c r="D17" s="17"/>
      <c r="E17" s="17"/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5">
    <mergeCell ref="A1:E1"/>
    <mergeCell ref="A2:E2"/>
    <mergeCell ref="C7:E7"/>
    <mergeCell ref="B15:C15"/>
    <mergeCell ref="A17:E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FF"/>
    <pageSetUpPr fitToPage="false"/>
  </sheetPr>
  <dimension ref="A1:AB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0" topLeftCell="E1" activePane="topRight" state="frozen"/>
      <selection pane="topLeft" activeCell="A1" activeCellId="0" sqref="A1"/>
      <selection pane="topRight" activeCell="F2" activeCellId="0" sqref="F2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7"/>
    <col collapsed="false" customWidth="true" hidden="false" outlineLevel="0" max="3" min="3" style="1" width="14"/>
    <col collapsed="false" customWidth="true" hidden="false" outlineLevel="0" max="4" min="4" style="1" width="24"/>
    <col collapsed="false" customWidth="true" hidden="false" outlineLevel="0" max="5" min="5" style="1" width="15"/>
    <col collapsed="false" customWidth="true" hidden="false" outlineLevel="0" max="6" min="6" style="1" width="13"/>
    <col collapsed="false" customWidth="true" hidden="false" outlineLevel="0" max="7" min="7" style="1" width="14"/>
    <col collapsed="false" customWidth="true" hidden="false" outlineLevel="0" max="8" min="8" style="1" width="13"/>
    <col collapsed="false" customWidth="true" hidden="false" outlineLevel="0" max="10" min="9" style="1" width="18"/>
    <col collapsed="false" customWidth="true" hidden="false" outlineLevel="0" max="11" min="11" style="1" width="11"/>
    <col collapsed="false" customWidth="true" hidden="false" outlineLevel="0" max="12" min="12" style="1" width="26"/>
    <col collapsed="false" customWidth="true" hidden="false" outlineLevel="0" max="13" min="13" style="1" width="10"/>
    <col collapsed="false" customWidth="true" hidden="false" outlineLevel="0" max="14" min="14" style="1" width="16"/>
    <col collapsed="false" customWidth="true" hidden="false" outlineLevel="0" max="15" min="15" style="1" width="14"/>
    <col collapsed="false" customWidth="true" hidden="false" outlineLevel="0" max="16" min="16" style="1" width="30"/>
    <col collapsed="false" customWidth="true" hidden="false" outlineLevel="0" max="17" min="17" style="1" width="14.57"/>
    <col collapsed="false" customWidth="true" hidden="false" outlineLevel="0" max="18" min="18" style="1" width="14.14"/>
    <col collapsed="false" customWidth="true" hidden="false" outlineLevel="0" max="19" min="19" style="1" width="18"/>
    <col collapsed="false" customWidth="true" hidden="false" outlineLevel="0" max="20" min="20" style="1" width="11"/>
    <col collapsed="false" customWidth="true" hidden="false" outlineLevel="0" max="21" min="21" style="1" width="9"/>
    <col collapsed="false" customWidth="true" hidden="false" outlineLevel="0" max="22" min="22" style="1" width="13"/>
    <col collapsed="false" customWidth="true" hidden="false" outlineLevel="0" max="23" min="23" style="1" width="10"/>
    <col collapsed="false" customWidth="true" hidden="false" outlineLevel="0" max="24" min="24" style="1" width="30"/>
    <col collapsed="false" customWidth="true" hidden="false" outlineLevel="0" max="25" min="25" style="1" width="25.85"/>
    <col collapsed="false" customWidth="true" hidden="false" outlineLevel="0" max="26" min="26" style="1" width="27.29"/>
    <col collapsed="false" customWidth="true" hidden="false" outlineLevel="0" max="28" min="27" style="1" width="24.71"/>
  </cols>
  <sheetData>
    <row r="1" customFormat="false" ht="33.75" hidden="false" customHeight="true" outlineLevel="0" collapsed="false">
      <c r="A1" s="2" t="s">
        <v>20</v>
      </c>
      <c r="B1" s="2"/>
      <c r="C1" s="2"/>
      <c r="D1" s="2"/>
      <c r="E1" s="2"/>
      <c r="F1" s="2"/>
      <c r="G1" s="2"/>
      <c r="H1" s="2"/>
    </row>
    <row r="2" customFormat="false" ht="19.5" hidden="false" customHeight="true" outlineLevel="0" collapsed="false">
      <c r="A2" s="3" t="s">
        <v>21</v>
      </c>
      <c r="B2" s="3"/>
      <c r="C2" s="3"/>
      <c r="D2" s="3"/>
      <c r="E2" s="3"/>
      <c r="F2" s="3"/>
      <c r="G2" s="3"/>
      <c r="H2" s="3"/>
    </row>
    <row r="4" customFormat="false" ht="23.25" hidden="false" customHeight="true" outlineLevel="0" collapsed="false">
      <c r="A4" s="10" t="s">
        <v>22</v>
      </c>
      <c r="B4" s="18" t="s">
        <v>23</v>
      </c>
      <c r="C4" s="18"/>
      <c r="D4" s="18"/>
      <c r="E4" s="18"/>
      <c r="F4" s="18"/>
      <c r="G4" s="18" t="s">
        <v>24</v>
      </c>
      <c r="H4" s="18"/>
      <c r="I4" s="18"/>
      <c r="J4" s="18"/>
      <c r="K4" s="18"/>
      <c r="L4" s="18"/>
      <c r="M4" s="18" t="s">
        <v>25</v>
      </c>
      <c r="N4" s="18"/>
      <c r="O4" s="18"/>
      <c r="P4" s="18"/>
      <c r="Q4" s="18"/>
      <c r="R4" s="18" t="s">
        <v>26</v>
      </c>
      <c r="S4" s="18"/>
      <c r="T4" s="18"/>
      <c r="U4" s="18"/>
      <c r="V4" s="18"/>
    </row>
    <row r="6" customFormat="false" ht="43.5" hidden="false" customHeight="true" outlineLevel="0" collapsed="false">
      <c r="A6" s="10" t="s">
        <v>27</v>
      </c>
      <c r="B6" s="10" t="s">
        <v>28</v>
      </c>
      <c r="C6" s="10" t="s">
        <v>29</v>
      </c>
      <c r="D6" s="10" t="s">
        <v>30</v>
      </c>
      <c r="E6" s="10" t="s">
        <v>31</v>
      </c>
      <c r="F6" s="19" t="s">
        <v>32</v>
      </c>
      <c r="G6" s="10" t="s">
        <v>33</v>
      </c>
      <c r="H6" s="10" t="s">
        <v>34</v>
      </c>
      <c r="I6" s="10" t="s">
        <v>35</v>
      </c>
      <c r="J6" s="10" t="s">
        <v>36</v>
      </c>
      <c r="K6" s="10" t="s">
        <v>37</v>
      </c>
      <c r="L6" s="19" t="s">
        <v>38</v>
      </c>
      <c r="M6" s="10" t="s">
        <v>39</v>
      </c>
      <c r="N6" s="10" t="s">
        <v>40</v>
      </c>
      <c r="O6" s="10" t="s">
        <v>41</v>
      </c>
      <c r="P6" s="10" t="s">
        <v>42</v>
      </c>
      <c r="Q6" s="10" t="s">
        <v>43</v>
      </c>
      <c r="R6" s="10" t="s">
        <v>44</v>
      </c>
      <c r="S6" s="10" t="s">
        <v>45</v>
      </c>
      <c r="T6" s="10" t="s">
        <v>46</v>
      </c>
      <c r="U6" s="10" t="s">
        <v>47</v>
      </c>
      <c r="V6" s="10"/>
      <c r="W6" s="10"/>
      <c r="X6" s="10" t="s">
        <v>48</v>
      </c>
      <c r="Y6" s="20" t="s">
        <v>49</v>
      </c>
      <c r="Z6" s="20" t="s">
        <v>49</v>
      </c>
      <c r="AA6" s="20" t="s">
        <v>49</v>
      </c>
      <c r="AB6" s="20" t="s">
        <v>49</v>
      </c>
    </row>
    <row r="7" customFormat="false" ht="30" hidden="false" customHeight="true" outlineLevel="0" collapsed="false">
      <c r="A7" s="10" t="n">
        <v>1</v>
      </c>
      <c r="B7" s="11" t="n">
        <v>2025</v>
      </c>
      <c r="C7" s="11" t="s">
        <v>50</v>
      </c>
      <c r="D7" s="11" t="s">
        <v>51</v>
      </c>
      <c r="E7" s="11" t="s">
        <v>52</v>
      </c>
      <c r="F7" s="11" t="s">
        <v>53</v>
      </c>
      <c r="G7" s="11" t="s">
        <v>54</v>
      </c>
      <c r="H7" s="11" t="s">
        <v>50</v>
      </c>
      <c r="I7" s="11"/>
      <c r="J7" s="11" t="s">
        <v>55</v>
      </c>
      <c r="K7" s="11" t="s">
        <v>56</v>
      </c>
      <c r="L7" s="11" t="s">
        <v>57</v>
      </c>
      <c r="M7" s="11" t="n">
        <v>2</v>
      </c>
      <c r="N7" s="11" t="s">
        <v>58</v>
      </c>
      <c r="O7" s="11" t="s">
        <v>59</v>
      </c>
      <c r="P7" s="11" t="s">
        <v>60</v>
      </c>
      <c r="Q7" s="11" t="n">
        <v>3</v>
      </c>
      <c r="R7" s="11" t="n">
        <v>45</v>
      </c>
      <c r="S7" s="8" t="n">
        <v>840000000</v>
      </c>
      <c r="T7" s="11" t="n">
        <v>42</v>
      </c>
      <c r="U7" s="11" t="s">
        <v>61</v>
      </c>
      <c r="V7" s="11"/>
      <c r="W7" s="11"/>
      <c r="X7" s="11" t="s">
        <v>62</v>
      </c>
      <c r="Y7" s="11"/>
      <c r="Z7" s="11"/>
      <c r="AA7" s="11"/>
      <c r="AB7" s="21"/>
    </row>
    <row r="8" customFormat="false" ht="30" hidden="false" customHeight="true" outlineLevel="0" collapsed="false">
      <c r="A8" s="10" t="n">
        <v>2</v>
      </c>
      <c r="B8" s="11" t="n">
        <v>2025</v>
      </c>
      <c r="C8" s="11" t="s">
        <v>63</v>
      </c>
      <c r="D8" s="11" t="s">
        <v>64</v>
      </c>
      <c r="E8" s="11" t="s">
        <v>65</v>
      </c>
      <c r="F8" s="11" t="s">
        <v>66</v>
      </c>
      <c r="G8" s="11" t="s">
        <v>54</v>
      </c>
      <c r="H8" s="11" t="s">
        <v>67</v>
      </c>
      <c r="I8" s="11"/>
      <c r="J8" s="11" t="s">
        <v>55</v>
      </c>
      <c r="K8" s="11" t="s">
        <v>68</v>
      </c>
      <c r="L8" s="11" t="s">
        <v>69</v>
      </c>
      <c r="M8" s="11" t="n">
        <v>5</v>
      </c>
      <c r="N8" s="11" t="s">
        <v>70</v>
      </c>
      <c r="O8" s="11" t="s">
        <v>59</v>
      </c>
      <c r="P8" s="11" t="s">
        <v>71</v>
      </c>
      <c r="Q8" s="11" t="n">
        <v>1</v>
      </c>
      <c r="R8" s="11" t="n">
        <v>8</v>
      </c>
      <c r="S8" s="8" t="n">
        <v>120000000</v>
      </c>
      <c r="T8" s="11" t="n">
        <v>38</v>
      </c>
      <c r="U8" s="11" t="s">
        <v>72</v>
      </c>
      <c r="V8" s="11"/>
      <c r="W8" s="11"/>
      <c r="X8" s="11" t="s">
        <v>73</v>
      </c>
      <c r="Y8" s="11"/>
      <c r="Z8" s="11"/>
      <c r="AA8" s="11"/>
      <c r="AB8" s="21"/>
    </row>
    <row r="9" customFormat="false" ht="30" hidden="false" customHeight="true" outlineLevel="0" collapsed="false">
      <c r="A9" s="10" t="n">
        <v>3</v>
      </c>
      <c r="B9" s="11" t="n">
        <v>2025</v>
      </c>
      <c r="C9" s="11" t="s">
        <v>74</v>
      </c>
      <c r="D9" s="11" t="s">
        <v>75</v>
      </c>
      <c r="E9" s="11" t="s">
        <v>76</v>
      </c>
      <c r="F9" s="11" t="s">
        <v>77</v>
      </c>
      <c r="G9" s="11" t="s">
        <v>78</v>
      </c>
      <c r="H9" s="11" t="s">
        <v>74</v>
      </c>
      <c r="I9" s="11"/>
      <c r="J9" s="11" t="s">
        <v>79</v>
      </c>
      <c r="K9" s="11" t="s">
        <v>80</v>
      </c>
      <c r="L9" s="11" t="s">
        <v>81</v>
      </c>
      <c r="M9" s="11" t="n">
        <v>1</v>
      </c>
      <c r="N9" s="11" t="s">
        <v>82</v>
      </c>
      <c r="O9" s="11" t="s">
        <v>83</v>
      </c>
      <c r="P9" s="11" t="s">
        <v>84</v>
      </c>
      <c r="Q9" s="11" t="n">
        <v>1</v>
      </c>
      <c r="R9" s="11" t="n">
        <v>3</v>
      </c>
      <c r="S9" s="8" t="n">
        <v>60000000</v>
      </c>
      <c r="T9" s="11" t="n">
        <v>50</v>
      </c>
      <c r="U9" s="11" t="s">
        <v>85</v>
      </c>
      <c r="V9" s="11"/>
      <c r="W9" s="11"/>
      <c r="X9" s="11" t="s">
        <v>86</v>
      </c>
      <c r="Y9" s="11"/>
      <c r="Z9" s="11"/>
      <c r="AA9" s="11"/>
      <c r="AB9" s="21"/>
    </row>
    <row r="10" customFormat="false" ht="15" hidden="false" customHeight="false" outlineLevel="0" collapsed="false">
      <c r="A10" s="10" t="n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8"/>
      <c r="T10" s="11"/>
      <c r="U10" s="11"/>
      <c r="V10" s="11"/>
      <c r="W10" s="11"/>
      <c r="X10" s="11"/>
      <c r="Y10" s="11"/>
      <c r="Z10" s="11"/>
      <c r="AA10" s="11"/>
      <c r="AB10" s="21"/>
    </row>
    <row r="11" customFormat="false" ht="15" hidden="false" customHeight="false" outlineLevel="0" collapsed="false">
      <c r="A11" s="10" t="n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8"/>
      <c r="T11" s="11"/>
      <c r="U11" s="11"/>
      <c r="V11" s="11"/>
      <c r="W11" s="11"/>
      <c r="X11" s="11"/>
      <c r="Y11" s="11"/>
      <c r="Z11" s="11"/>
      <c r="AA11" s="11"/>
      <c r="AB11" s="21"/>
    </row>
    <row r="12" customFormat="false" ht="15" hidden="false" customHeight="false" outlineLevel="0" collapsed="false">
      <c r="A12" s="10" t="n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8"/>
      <c r="T12" s="11"/>
      <c r="U12" s="11"/>
      <c r="V12" s="11"/>
      <c r="W12" s="11"/>
      <c r="X12" s="11"/>
      <c r="Y12" s="11"/>
      <c r="Z12" s="11"/>
      <c r="AA12" s="11"/>
      <c r="AB12" s="21"/>
    </row>
    <row r="13" customFormat="false" ht="15" hidden="false" customHeight="false" outlineLevel="0" collapsed="false">
      <c r="A13" s="10" t="n">
        <v>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8"/>
      <c r="T13" s="11"/>
      <c r="U13" s="11"/>
      <c r="V13" s="11"/>
      <c r="W13" s="11"/>
      <c r="X13" s="11"/>
      <c r="Y13" s="11"/>
      <c r="Z13" s="11"/>
      <c r="AA13" s="11"/>
      <c r="AB13" s="21"/>
    </row>
    <row r="14" customFormat="false" ht="15" hidden="false" customHeight="false" outlineLevel="0" collapsed="false">
      <c r="A14" s="10" t="n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8"/>
      <c r="T14" s="11"/>
      <c r="U14" s="11"/>
      <c r="V14" s="11"/>
      <c r="W14" s="11"/>
      <c r="X14" s="11"/>
      <c r="Y14" s="11"/>
      <c r="Z14" s="11"/>
      <c r="AA14" s="11"/>
      <c r="AB14" s="21"/>
    </row>
    <row r="15" customFormat="false" ht="15" hidden="false" customHeight="false" outlineLevel="0" collapsed="false">
      <c r="A15" s="10" t="n">
        <v>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8"/>
      <c r="T15" s="11"/>
      <c r="U15" s="11"/>
      <c r="V15" s="11"/>
      <c r="W15" s="11"/>
      <c r="X15" s="11"/>
      <c r="Y15" s="11"/>
      <c r="Z15" s="11"/>
      <c r="AA15" s="11"/>
      <c r="AB15" s="21"/>
    </row>
    <row r="16" customFormat="false" ht="15" hidden="false" customHeight="false" outlineLevel="0" collapsed="false">
      <c r="A16" s="10" t="n">
        <v>10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8"/>
      <c r="T16" s="11"/>
      <c r="U16" s="11"/>
      <c r="V16" s="11"/>
      <c r="W16" s="11"/>
      <c r="X16" s="11"/>
      <c r="Y16" s="11"/>
      <c r="Z16" s="11"/>
      <c r="AA16" s="11"/>
      <c r="AB16" s="21"/>
    </row>
    <row r="17" customFormat="false" ht="15" hidden="false" customHeight="false" outlineLevel="0" collapsed="false">
      <c r="A17" s="10" t="n">
        <v>11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8"/>
      <c r="T17" s="11"/>
      <c r="U17" s="11"/>
      <c r="V17" s="11"/>
      <c r="W17" s="11"/>
      <c r="X17" s="11"/>
      <c r="Y17" s="11"/>
      <c r="Z17" s="11"/>
      <c r="AA17" s="11"/>
      <c r="AB17" s="21"/>
    </row>
    <row r="18" customFormat="false" ht="15" hidden="false" customHeight="false" outlineLevel="0" collapsed="false">
      <c r="A18" s="10" t="n">
        <v>12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8"/>
      <c r="T18" s="11"/>
      <c r="U18" s="11"/>
      <c r="V18" s="11"/>
      <c r="W18" s="11"/>
      <c r="X18" s="11"/>
      <c r="Y18" s="11"/>
      <c r="Z18" s="11"/>
      <c r="AA18" s="11"/>
      <c r="AB18" s="21"/>
    </row>
    <row r="19" customFormat="false" ht="15" hidden="false" customHeight="false" outlineLevel="0" collapsed="false">
      <c r="A19" s="10" t="n">
        <v>13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8"/>
      <c r="T19" s="11"/>
      <c r="U19" s="11"/>
      <c r="V19" s="11"/>
      <c r="W19" s="11"/>
      <c r="X19" s="11"/>
      <c r="Y19" s="11"/>
      <c r="Z19" s="11"/>
      <c r="AA19" s="11"/>
      <c r="AB19" s="21"/>
    </row>
    <row r="20" customFormat="false" ht="15" hidden="false" customHeight="false" outlineLevel="0" collapsed="false">
      <c r="A20" s="10" t="n">
        <v>14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8"/>
      <c r="T20" s="11"/>
      <c r="U20" s="11"/>
      <c r="V20" s="11"/>
      <c r="W20" s="11"/>
      <c r="X20" s="11"/>
      <c r="Y20" s="11"/>
      <c r="Z20" s="11"/>
      <c r="AA20" s="11"/>
      <c r="AB20" s="21"/>
    </row>
    <row r="21" customFormat="false" ht="15.75" hidden="false" customHeight="true" outlineLevel="0" collapsed="false">
      <c r="A21" s="10" t="n">
        <v>15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8"/>
      <c r="T21" s="11"/>
      <c r="U21" s="11"/>
      <c r="V21" s="11"/>
      <c r="W21" s="11"/>
      <c r="X21" s="11"/>
      <c r="Y21" s="11"/>
      <c r="Z21" s="11"/>
      <c r="AA21" s="11"/>
      <c r="AB21" s="21"/>
    </row>
    <row r="22" customFormat="false" ht="15.75" hidden="false" customHeight="true" outlineLevel="0" collapsed="false">
      <c r="A22" s="10" t="n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8"/>
      <c r="T22" s="11"/>
      <c r="U22" s="11"/>
      <c r="V22" s="11"/>
      <c r="W22" s="11"/>
      <c r="X22" s="11"/>
      <c r="Y22" s="11"/>
      <c r="Z22" s="11"/>
      <c r="AA22" s="11"/>
      <c r="AB22" s="21"/>
    </row>
    <row r="23" customFormat="false" ht="15.75" hidden="false" customHeight="true" outlineLevel="0" collapsed="false">
      <c r="A23" s="10" t="n">
        <v>17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8"/>
      <c r="T23" s="11"/>
      <c r="U23" s="11"/>
      <c r="V23" s="11"/>
      <c r="W23" s="11"/>
      <c r="X23" s="11"/>
      <c r="Y23" s="11"/>
      <c r="Z23" s="11"/>
      <c r="AA23" s="11"/>
      <c r="AB23" s="21"/>
    </row>
    <row r="24" customFormat="false" ht="15.75" hidden="false" customHeight="true" outlineLevel="0" collapsed="false">
      <c r="A24" s="10" t="n">
        <v>18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8"/>
      <c r="T24" s="11"/>
      <c r="U24" s="11"/>
      <c r="V24" s="11"/>
      <c r="W24" s="11"/>
      <c r="X24" s="11"/>
      <c r="Y24" s="11"/>
      <c r="Z24" s="11"/>
      <c r="AA24" s="11"/>
      <c r="AB24" s="21"/>
    </row>
    <row r="25" customFormat="false" ht="15.75" hidden="false" customHeight="true" outlineLevel="0" collapsed="false">
      <c r="A25" s="10" t="n">
        <v>19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8"/>
      <c r="T25" s="11"/>
      <c r="U25" s="11"/>
      <c r="V25" s="11"/>
      <c r="W25" s="11"/>
      <c r="X25" s="11"/>
      <c r="Y25" s="11"/>
      <c r="Z25" s="11"/>
      <c r="AA25" s="11"/>
      <c r="AB25" s="21"/>
    </row>
    <row r="26" customFormat="false" ht="15.75" hidden="false" customHeight="true" outlineLevel="0" collapsed="false">
      <c r="A26" s="10" t="n">
        <v>20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8"/>
      <c r="T26" s="11"/>
      <c r="U26" s="11"/>
      <c r="V26" s="11"/>
      <c r="W26" s="11"/>
      <c r="X26" s="11"/>
      <c r="Y26" s="11"/>
      <c r="Z26" s="11"/>
      <c r="AA26" s="11"/>
      <c r="AB26" s="21"/>
    </row>
    <row r="27" customFormat="false" ht="15.75" hidden="false" customHeight="true" outlineLevel="0" collapsed="false"/>
    <row r="28" customFormat="false" ht="30" hidden="false" customHeight="true" outlineLevel="0" collapsed="false">
      <c r="A28" s="17" t="s">
        <v>87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7">
    <mergeCell ref="A1:H1"/>
    <mergeCell ref="A2:H2"/>
    <mergeCell ref="B4:F4"/>
    <mergeCell ref="G4:L4"/>
    <mergeCell ref="M4:Q4"/>
    <mergeCell ref="R4:V4"/>
    <mergeCell ref="A28:K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2026-10-01T21:37:28Z</dcterms:created>
  <dc:creator>openpyxl</dc:creator>
  <dc:description/>
  <dc:language>en-US</dc:language>
  <cp:lastModifiedBy/>
  <dcterms:modified xsi:type="dcterms:W3CDTF">2026-10-01T21:37:28Z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