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" sheetId="1" state="visible" r:id="rId1"/>
    <sheet xmlns:r="http://schemas.openxmlformats.org/officeDocument/2006/relationships" name="Cadence" sheetId="2" state="visible" r:id="rId2"/>
    <sheet xmlns:r="http://schemas.openxmlformats.org/officeDocument/2006/relationships" name="Mode d'emploi" sheetId="3" state="visible" r:id="rId3"/>
  </sheets>
  <definedNames>
    <definedName name="_xlnm._FilterDatabase" localSheetId="0" hidden="1">'Suivi'!$A$7:$J$207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 %"/>
    <numFmt numFmtId="165" formatCode="#,##0 &quot;$&quot;"/>
    <numFmt numFmtId="166" formatCode="yyyy-mm-dd"/>
  </numFmts>
  <fonts count="10">
    <font>
      <name val="Calibri"/>
      <family val="2"/>
      <color theme="1"/>
      <sz val="11"/>
      <scheme val="minor"/>
    </font>
    <font>
      <b val="1"/>
    </font>
    <font>
      <i val="1"/>
      <color rgb="00475569"/>
    </font>
    <font>
      <b val="1"/>
      <color rgb="000B1220"/>
      <sz val="15"/>
    </font>
    <font>
      <i val="1"/>
      <color rgb="00475569"/>
      <sz val="9.5"/>
    </font>
    <font>
      <color rgb="00475569"/>
      <sz val="9"/>
    </font>
    <font>
      <b val="1"/>
      <color rgb="002563EB"/>
      <sz val="16"/>
    </font>
    <font>
      <b val="1"/>
      <color rgb="000B1220"/>
    </font>
    <font>
      <i val="1"/>
      <color rgb="0094A3B8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DBE7FF"/>
      </patternFill>
    </fill>
    <fill>
      <patternFill patternType="solid">
        <fgColor rgb="00F5F8FF"/>
      </patternFill>
    </fill>
  </fills>
  <borders count="2">
    <border>
      <left/>
      <right/>
      <top/>
      <bottom/>
      <diagonal/>
    </border>
    <border>
      <left style="thin">
        <color rgb="00D1DCEC"/>
      </left>
      <right style="thin">
        <color rgb="00D1DCEC"/>
      </right>
      <top style="thin">
        <color rgb="00D1DCEC"/>
      </top>
      <bottom style="thin">
        <color rgb="00D1DCE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0" pivotButton="0" quotePrefix="0" xfId="0"/>
    <xf numFmtId="164" fontId="6" fillId="3" borderId="0" pivotButton="0" quotePrefix="0" xfId="0"/>
    <xf numFmtId="1" fontId="6" fillId="3" borderId="0" pivotButton="0" quotePrefix="0" xfId="0"/>
    <xf numFmtId="165" fontId="6" fillId="3" borderId="0" pivotButton="0" quotePrefix="0" xfId="0"/>
    <xf numFmtId="0" fontId="7" fillId="2" borderId="1" applyAlignment="1" pivotButton="0" quotePrefix="0" xfId="0">
      <alignment vertical="center" wrapText="1"/>
    </xf>
    <xf numFmtId="0" fontId="8" fillId="0" borderId="1" pivotButton="0" quotePrefix="0" xfId="0"/>
    <xf numFmtId="166" fontId="8" fillId="0" borderId="1" pivotButton="0" quotePrefix="0" xfId="0"/>
    <xf numFmtId="165" fontId="8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165" fontId="0" fillId="0" borderId="1" pivotButton="0" quotePrefix="0" xfId="0"/>
    <xf numFmtId="0" fontId="1" fillId="2" borderId="0" pivotButton="0" quotePrefix="0" xfId="0"/>
    <xf numFmtId="0" fontId="2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2">
    <dxf>
      <font>
        <b val="1"/>
        <color rgb="00B45309"/>
      </font>
      <fill>
        <patternFill patternType="solid">
          <fgColor rgb="00FEF3C7"/>
        </patternFill>
      </fill>
    </dxf>
    <dxf>
      <font>
        <color rgb="00047857"/>
      </font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2" customWidth="1" min="3" max="3"/>
    <col width="13" customWidth="1" min="4" max="4"/>
    <col width="14" customWidth="1" min="5" max="5"/>
    <col width="14" customWidth="1" min="6" max="6"/>
    <col width="16" customWidth="1" min="7" max="7"/>
    <col width="16" customWidth="1" min="8" max="8"/>
    <col width="13" customWidth="1" min="9" max="9"/>
    <col width="30" customWidth="1" min="10" max="10"/>
  </cols>
  <sheetData>
    <row r="1">
      <c r="A1" s="1" t="inlineStr">
        <is>
          <t>La relance qui signe — suivi des soumissions</t>
        </is>
      </c>
    </row>
    <row r="2">
      <c r="A2" s="2" t="inlineStr">
        <is>
          <t>Inscrivez chaque soumission envoyée. La prochaine relance se calcule selon la cadence (onglet Cadence). Les lignes grises sont des exemples : effacez-les.</t>
        </is>
      </c>
    </row>
    <row r="4">
      <c r="A4" s="3" t="inlineStr">
        <is>
          <t>Taux de signature</t>
        </is>
      </c>
      <c r="C4" s="3" t="inlineStr">
        <is>
          <t>Soumissions envoyées</t>
        </is>
      </c>
      <c r="D4" s="3" t="inlineStr">
        <is>
          <t>Signées</t>
        </is>
      </c>
      <c r="E4" s="3" t="inlineStr">
        <is>
          <t>Montant signé</t>
        </is>
      </c>
      <c r="G4" s="3" t="inlineStr">
        <is>
          <t>En attente ($)</t>
        </is>
      </c>
      <c r="H4" s="3" t="inlineStr">
        <is>
          <t>Relances en retard</t>
        </is>
      </c>
    </row>
    <row r="5">
      <c r="A5" s="4">
        <f>IFERROR(COUNTIF(I8:I207,"Signée")/SUMPRODUCT((A8:A207&lt;&gt;"")*(D8:D207&lt;&gt;"")),0)</f>
        <v/>
      </c>
      <c r="C5" s="5">
        <f>SUMPRODUCT((A8:A207&lt;&gt;"")*(D8:D207&lt;&gt;""))</f>
        <v/>
      </c>
      <c r="D5" s="5">
        <f>COUNTIF(I8:I207,"Signée")</f>
        <v/>
      </c>
      <c r="E5" s="6">
        <f>SUMIF(I8:I207,"Signée",E8:E207)</f>
        <v/>
      </c>
      <c r="G5" s="6">
        <f>SUMIF(I8:I207,"En attente",E8:E207)</f>
        <v/>
      </c>
      <c r="H5" s="5">
        <f>COUNTIFS(H8:H207,"&lt;"&amp;TODAY(),I8:I207,"En attente")</f>
        <v/>
      </c>
    </row>
    <row r="7" ht="32" customHeight="1">
      <c r="A7" s="7" t="inlineStr">
        <is>
          <t>Client</t>
        </is>
      </c>
      <c r="B7" s="7" t="inlineStr">
        <is>
          <t>Téléphone / courriel</t>
        </is>
      </c>
      <c r="C7" s="7" t="inlineStr">
        <is>
          <t>Projet</t>
        </is>
      </c>
      <c r="D7" s="7" t="inlineStr">
        <is>
          <t>Date d'envoi</t>
        </is>
      </c>
      <c r="E7" s="7" t="inlineStr">
        <is>
          <t>Montant avant taxes ($)</t>
        </is>
      </c>
      <c r="F7" s="7" t="inlineStr">
        <is>
          <t>Dernière relance faite</t>
        </is>
      </c>
      <c r="G7" s="7" t="inlineStr">
        <is>
          <t>Prochaine étape</t>
        </is>
      </c>
      <c r="H7" s="7" t="inlineStr">
        <is>
          <t>Prochaine relance (date)</t>
        </is>
      </c>
      <c r="I7" s="7" t="inlineStr">
        <is>
          <t>Statut</t>
        </is>
      </c>
      <c r="J7" s="7" t="inlineStr">
        <is>
          <t>Notes</t>
        </is>
      </c>
    </row>
    <row r="8">
      <c r="A8" s="8" t="inlineStr">
        <is>
          <t>Exemple — bungalow, Rive-Nord</t>
        </is>
      </c>
      <c r="B8" s="8" t="inlineStr">
        <is>
          <t>[téléphone]</t>
        </is>
      </c>
      <c r="C8" s="8" t="inlineStr">
        <is>
          <t>Toiture, bardeaux</t>
        </is>
      </c>
      <c r="D8" s="9" t="n">
        <v>46279</v>
      </c>
      <c r="E8" s="10" t="n">
        <v>14500</v>
      </c>
      <c r="F8" s="8" t="inlineStr">
        <is>
          <t>J+7</t>
        </is>
      </c>
      <c r="G8" s="8">
        <f>IF(OR(A8="",D8=""),"",IF(I8&lt;&gt;"En attente","—",IF(OR(F8="",F8="Aucune"),INDEX(Cadence!$A$2:$A$6,1),IF(MATCH(F8,Cadence!$A$2:$A$6,0)=ROWS(Cadence!$A$2:$A$6),"Fermer le dossier",INDEX(Cadence!$A$2:$A$6,MATCH(F8,Cadence!$A$2:$A$6,0)+1)))))</f>
        <v/>
      </c>
      <c r="H8" s="9">
        <f>IF(OR(G8="",G8="—",G8="Fermer le dossier"),"",D8+INDEX(Cadence!$B$2:$B$6,MATCH(G8,Cadence!$A$2:$A$6,0)))</f>
        <v/>
      </c>
      <c r="I8" s="8" t="inlineStr">
        <is>
          <t>En attente</t>
        </is>
      </c>
      <c r="J8" s="8" t="inlineStr"/>
    </row>
    <row r="9">
      <c r="A9" s="8" t="inlineStr">
        <is>
          <t>Exemple — immeuble de 6 logements</t>
        </is>
      </c>
      <c r="B9" s="8" t="inlineStr">
        <is>
          <t>[courriel]</t>
        </is>
      </c>
      <c r="C9" s="8" t="inlineStr">
        <is>
          <t>Membrane, toit plat</t>
        </is>
      </c>
      <c r="D9" s="9" t="n">
        <v>46286</v>
      </c>
      <c r="E9" s="10" t="n">
        <v>38200</v>
      </c>
      <c r="F9" s="8" t="inlineStr">
        <is>
          <t>J+1</t>
        </is>
      </c>
      <c r="G9" s="8">
        <f>IF(OR(A9="",D9=""),"",IF(I9&lt;&gt;"En attente","—",IF(OR(F9="",F9="Aucune"),INDEX(Cadence!$A$2:$A$6,1),IF(MATCH(F9,Cadence!$A$2:$A$6,0)=ROWS(Cadence!$A$2:$A$6),"Fermer le dossier",INDEX(Cadence!$A$2:$A$6,MATCH(F9,Cadence!$A$2:$A$6,0)+1)))))</f>
        <v/>
      </c>
      <c r="H9" s="9">
        <f>IF(OR(G9="",G9="—",G9="Fermer le dossier"),"",D9+INDEX(Cadence!$B$2:$B$6,MATCH(G9,Cadence!$A$2:$A$6,0)))</f>
        <v/>
      </c>
      <c r="I9" s="8" t="inlineStr">
        <is>
          <t>En attente</t>
        </is>
      </c>
      <c r="J9" s="8" t="inlineStr">
        <is>
          <t>Doit passer au C.A.</t>
        </is>
      </c>
    </row>
    <row r="10">
      <c r="A10" s="8" t="inlineStr">
        <is>
          <t>Exemple — maison jumelée</t>
        </is>
      </c>
      <c r="B10" s="8" t="inlineStr">
        <is>
          <t>[téléphone]</t>
        </is>
      </c>
      <c r="C10" s="8" t="inlineStr">
        <is>
          <t>Clôture, cour arrière</t>
        </is>
      </c>
      <c r="D10" s="9" t="n">
        <v>46254</v>
      </c>
      <c r="E10" s="10" t="n">
        <v>6800</v>
      </c>
      <c r="F10" s="8" t="inlineStr">
        <is>
          <t>J+14</t>
        </is>
      </c>
      <c r="G10" s="8">
        <f>IF(OR(A10="",D10=""),"",IF(I10&lt;&gt;"En attente","—",IF(OR(F10="",F10="Aucune"),INDEX(Cadence!$A$2:$A$6,1),IF(MATCH(F10,Cadence!$A$2:$A$6,0)=ROWS(Cadence!$A$2:$A$6),"Fermer le dossier",INDEX(Cadence!$A$2:$A$6,MATCH(F10,Cadence!$A$2:$A$6,0)+1)))))</f>
        <v/>
      </c>
      <c r="H10" s="9">
        <f>IF(OR(G10="",G10="—",G10="Fermer le dossier"),"",D10+INDEX(Cadence!$B$2:$B$6,MATCH(G10,Cadence!$A$2:$A$6,0)))</f>
        <v/>
      </c>
      <c r="I10" s="8" t="inlineStr">
        <is>
          <t>Signée</t>
        </is>
      </c>
      <c r="J10" s="8" t="inlineStr">
        <is>
          <t>Signée le 2026-09-10</t>
        </is>
      </c>
    </row>
    <row r="11">
      <c r="A11" s="11" t="n"/>
      <c r="B11" s="11" t="n"/>
      <c r="C11" s="11" t="n"/>
      <c r="D11" s="12" t="n"/>
      <c r="E11" s="13" t="n"/>
      <c r="F11" s="11" t="n"/>
      <c r="G11" s="11">
        <f>IF(OR(A11="",D11=""),"",IF(I11&lt;&gt;"En attente","—",IF(OR(F11="",F11="Aucune"),INDEX(Cadence!$A$2:$A$6,1),IF(MATCH(F11,Cadence!$A$2:$A$6,0)=ROWS(Cadence!$A$2:$A$6),"Fermer le dossier",INDEX(Cadence!$A$2:$A$6,MATCH(F11,Cadence!$A$2:$A$6,0)+1)))))</f>
        <v/>
      </c>
      <c r="H11" s="12">
        <f>IF(OR(G11="",G11="—",G11="Fermer le dossier"),"",D11+INDEX(Cadence!$B$2:$B$6,MATCH(G11,Cadence!$A$2:$A$6,0)))</f>
        <v/>
      </c>
      <c r="I11" s="11" t="n"/>
      <c r="J11" s="11" t="n"/>
    </row>
    <row r="12">
      <c r="A12" s="11" t="n"/>
      <c r="B12" s="11" t="n"/>
      <c r="C12" s="11" t="n"/>
      <c r="D12" s="12" t="n"/>
      <c r="E12" s="13" t="n"/>
      <c r="F12" s="11" t="n"/>
      <c r="G12" s="11">
        <f>IF(OR(A12="",D12=""),"",IF(I12&lt;&gt;"En attente","—",IF(OR(F12="",F12="Aucune"),INDEX(Cadence!$A$2:$A$6,1),IF(MATCH(F12,Cadence!$A$2:$A$6,0)=ROWS(Cadence!$A$2:$A$6),"Fermer le dossier",INDEX(Cadence!$A$2:$A$6,MATCH(F12,Cadence!$A$2:$A$6,0)+1)))))</f>
        <v/>
      </c>
      <c r="H12" s="12">
        <f>IF(OR(G12="",G12="—",G12="Fermer le dossier"),"",D12+INDEX(Cadence!$B$2:$B$6,MATCH(G12,Cadence!$A$2:$A$6,0)))</f>
        <v/>
      </c>
      <c r="I12" s="11" t="n"/>
      <c r="J12" s="11" t="n"/>
    </row>
    <row r="13">
      <c r="A13" s="11" t="n"/>
      <c r="B13" s="11" t="n"/>
      <c r="C13" s="11" t="n"/>
      <c r="D13" s="12" t="n"/>
      <c r="E13" s="13" t="n"/>
      <c r="F13" s="11" t="n"/>
      <c r="G13" s="11">
        <f>IF(OR(A13="",D13=""),"",IF(I13&lt;&gt;"En attente","—",IF(OR(F13="",F13="Aucune"),INDEX(Cadence!$A$2:$A$6,1),IF(MATCH(F13,Cadence!$A$2:$A$6,0)=ROWS(Cadence!$A$2:$A$6),"Fermer le dossier",INDEX(Cadence!$A$2:$A$6,MATCH(F13,Cadence!$A$2:$A$6,0)+1)))))</f>
        <v/>
      </c>
      <c r="H13" s="12">
        <f>IF(OR(G13="",G13="—",G13="Fermer le dossier"),"",D13+INDEX(Cadence!$B$2:$B$6,MATCH(G13,Cadence!$A$2:$A$6,0)))</f>
        <v/>
      </c>
      <c r="I13" s="11" t="n"/>
      <c r="J13" s="11" t="n"/>
    </row>
    <row r="14">
      <c r="A14" s="11" t="n"/>
      <c r="B14" s="11" t="n"/>
      <c r="C14" s="11" t="n"/>
      <c r="D14" s="12" t="n"/>
      <c r="E14" s="13" t="n"/>
      <c r="F14" s="11" t="n"/>
      <c r="G14" s="11">
        <f>IF(OR(A14="",D14=""),"",IF(I14&lt;&gt;"En attente","—",IF(OR(F14="",F14="Aucune"),INDEX(Cadence!$A$2:$A$6,1),IF(MATCH(F14,Cadence!$A$2:$A$6,0)=ROWS(Cadence!$A$2:$A$6),"Fermer le dossier",INDEX(Cadence!$A$2:$A$6,MATCH(F14,Cadence!$A$2:$A$6,0)+1)))))</f>
        <v/>
      </c>
      <c r="H14" s="12">
        <f>IF(OR(G14="",G14="—",G14="Fermer le dossier"),"",D14+INDEX(Cadence!$B$2:$B$6,MATCH(G14,Cadence!$A$2:$A$6,0)))</f>
        <v/>
      </c>
      <c r="I14" s="11" t="n"/>
      <c r="J14" s="11" t="n"/>
    </row>
    <row r="15">
      <c r="A15" s="11" t="n"/>
      <c r="B15" s="11" t="n"/>
      <c r="C15" s="11" t="n"/>
      <c r="D15" s="12" t="n"/>
      <c r="E15" s="13" t="n"/>
      <c r="F15" s="11" t="n"/>
      <c r="G15" s="11">
        <f>IF(OR(A15="",D15=""),"",IF(I15&lt;&gt;"En attente","—",IF(OR(F15="",F15="Aucune"),INDEX(Cadence!$A$2:$A$6,1),IF(MATCH(F15,Cadence!$A$2:$A$6,0)=ROWS(Cadence!$A$2:$A$6),"Fermer le dossier",INDEX(Cadence!$A$2:$A$6,MATCH(F15,Cadence!$A$2:$A$6,0)+1)))))</f>
        <v/>
      </c>
      <c r="H15" s="12">
        <f>IF(OR(G15="",G15="—",G15="Fermer le dossier"),"",D15+INDEX(Cadence!$B$2:$B$6,MATCH(G15,Cadence!$A$2:$A$6,0)))</f>
        <v/>
      </c>
      <c r="I15" s="11" t="n"/>
      <c r="J15" s="11" t="n"/>
    </row>
    <row r="16">
      <c r="A16" s="11" t="n"/>
      <c r="B16" s="11" t="n"/>
      <c r="C16" s="11" t="n"/>
      <c r="D16" s="12" t="n"/>
      <c r="E16" s="13" t="n"/>
      <c r="F16" s="11" t="n"/>
      <c r="G16" s="11">
        <f>IF(OR(A16="",D16=""),"",IF(I16&lt;&gt;"En attente","—",IF(OR(F16="",F16="Aucune"),INDEX(Cadence!$A$2:$A$6,1),IF(MATCH(F16,Cadence!$A$2:$A$6,0)=ROWS(Cadence!$A$2:$A$6),"Fermer le dossier",INDEX(Cadence!$A$2:$A$6,MATCH(F16,Cadence!$A$2:$A$6,0)+1)))))</f>
        <v/>
      </c>
      <c r="H16" s="12">
        <f>IF(OR(G16="",G16="—",G16="Fermer le dossier"),"",D16+INDEX(Cadence!$B$2:$B$6,MATCH(G16,Cadence!$A$2:$A$6,0)))</f>
        <v/>
      </c>
      <c r="I16" s="11" t="n"/>
      <c r="J16" s="11" t="n"/>
    </row>
    <row r="17">
      <c r="A17" s="11" t="n"/>
      <c r="B17" s="11" t="n"/>
      <c r="C17" s="11" t="n"/>
      <c r="D17" s="12" t="n"/>
      <c r="E17" s="13" t="n"/>
      <c r="F17" s="11" t="n"/>
      <c r="G17" s="11">
        <f>IF(OR(A17="",D17=""),"",IF(I17&lt;&gt;"En attente","—",IF(OR(F17="",F17="Aucune"),INDEX(Cadence!$A$2:$A$6,1),IF(MATCH(F17,Cadence!$A$2:$A$6,0)=ROWS(Cadence!$A$2:$A$6),"Fermer le dossier",INDEX(Cadence!$A$2:$A$6,MATCH(F17,Cadence!$A$2:$A$6,0)+1)))))</f>
        <v/>
      </c>
      <c r="H17" s="12">
        <f>IF(OR(G17="",G17="—",G17="Fermer le dossier"),"",D17+INDEX(Cadence!$B$2:$B$6,MATCH(G17,Cadence!$A$2:$A$6,0)))</f>
        <v/>
      </c>
      <c r="I17" s="11" t="n"/>
      <c r="J17" s="11" t="n"/>
    </row>
    <row r="18">
      <c r="A18" s="11" t="n"/>
      <c r="B18" s="11" t="n"/>
      <c r="C18" s="11" t="n"/>
      <c r="D18" s="12" t="n"/>
      <c r="E18" s="13" t="n"/>
      <c r="F18" s="11" t="n"/>
      <c r="G18" s="11">
        <f>IF(OR(A18="",D18=""),"",IF(I18&lt;&gt;"En attente","—",IF(OR(F18="",F18="Aucune"),INDEX(Cadence!$A$2:$A$6,1),IF(MATCH(F18,Cadence!$A$2:$A$6,0)=ROWS(Cadence!$A$2:$A$6),"Fermer le dossier",INDEX(Cadence!$A$2:$A$6,MATCH(F18,Cadence!$A$2:$A$6,0)+1)))))</f>
        <v/>
      </c>
      <c r="H18" s="12">
        <f>IF(OR(G18="",G18="—",G18="Fermer le dossier"),"",D18+INDEX(Cadence!$B$2:$B$6,MATCH(G18,Cadence!$A$2:$A$6,0)))</f>
        <v/>
      </c>
      <c r="I18" s="11" t="n"/>
      <c r="J18" s="11" t="n"/>
    </row>
    <row r="19">
      <c r="A19" s="11" t="n"/>
      <c r="B19" s="11" t="n"/>
      <c r="C19" s="11" t="n"/>
      <c r="D19" s="12" t="n"/>
      <c r="E19" s="13" t="n"/>
      <c r="F19" s="11" t="n"/>
      <c r="G19" s="11">
        <f>IF(OR(A19="",D19=""),"",IF(I19&lt;&gt;"En attente","—",IF(OR(F19="",F19="Aucune"),INDEX(Cadence!$A$2:$A$6,1),IF(MATCH(F19,Cadence!$A$2:$A$6,0)=ROWS(Cadence!$A$2:$A$6),"Fermer le dossier",INDEX(Cadence!$A$2:$A$6,MATCH(F19,Cadence!$A$2:$A$6,0)+1)))))</f>
        <v/>
      </c>
      <c r="H19" s="12">
        <f>IF(OR(G19="",G19="—",G19="Fermer le dossier"),"",D19+INDEX(Cadence!$B$2:$B$6,MATCH(G19,Cadence!$A$2:$A$6,0)))</f>
        <v/>
      </c>
      <c r="I19" s="11" t="n"/>
      <c r="J19" s="11" t="n"/>
    </row>
    <row r="20">
      <c r="A20" s="11" t="n"/>
      <c r="B20" s="11" t="n"/>
      <c r="C20" s="11" t="n"/>
      <c r="D20" s="12" t="n"/>
      <c r="E20" s="13" t="n"/>
      <c r="F20" s="11" t="n"/>
      <c r="G20" s="11">
        <f>IF(OR(A20="",D20=""),"",IF(I20&lt;&gt;"En attente","—",IF(OR(F20="",F20="Aucune"),INDEX(Cadence!$A$2:$A$6,1),IF(MATCH(F20,Cadence!$A$2:$A$6,0)=ROWS(Cadence!$A$2:$A$6),"Fermer le dossier",INDEX(Cadence!$A$2:$A$6,MATCH(F20,Cadence!$A$2:$A$6,0)+1)))))</f>
        <v/>
      </c>
      <c r="H20" s="12">
        <f>IF(OR(G20="",G20="—",G20="Fermer le dossier"),"",D20+INDEX(Cadence!$B$2:$B$6,MATCH(G20,Cadence!$A$2:$A$6,0)))</f>
        <v/>
      </c>
      <c r="I20" s="11" t="n"/>
      <c r="J20" s="11" t="n"/>
    </row>
    <row r="21">
      <c r="A21" s="11" t="n"/>
      <c r="B21" s="11" t="n"/>
      <c r="C21" s="11" t="n"/>
      <c r="D21" s="12" t="n"/>
      <c r="E21" s="13" t="n"/>
      <c r="F21" s="11" t="n"/>
      <c r="G21" s="11">
        <f>IF(OR(A21="",D21=""),"",IF(I21&lt;&gt;"En attente","—",IF(OR(F21="",F21="Aucune"),INDEX(Cadence!$A$2:$A$6,1),IF(MATCH(F21,Cadence!$A$2:$A$6,0)=ROWS(Cadence!$A$2:$A$6),"Fermer le dossier",INDEX(Cadence!$A$2:$A$6,MATCH(F21,Cadence!$A$2:$A$6,0)+1)))))</f>
        <v/>
      </c>
      <c r="H21" s="12">
        <f>IF(OR(G21="",G21="—",G21="Fermer le dossier"),"",D21+INDEX(Cadence!$B$2:$B$6,MATCH(G21,Cadence!$A$2:$A$6,0)))</f>
        <v/>
      </c>
      <c r="I21" s="11" t="n"/>
      <c r="J21" s="11" t="n"/>
    </row>
    <row r="22">
      <c r="A22" s="11" t="n"/>
      <c r="B22" s="11" t="n"/>
      <c r="C22" s="11" t="n"/>
      <c r="D22" s="12" t="n"/>
      <c r="E22" s="13" t="n"/>
      <c r="F22" s="11" t="n"/>
      <c r="G22" s="11">
        <f>IF(OR(A22="",D22=""),"",IF(I22&lt;&gt;"En attente","—",IF(OR(F22="",F22="Aucune"),INDEX(Cadence!$A$2:$A$6,1),IF(MATCH(F22,Cadence!$A$2:$A$6,0)=ROWS(Cadence!$A$2:$A$6),"Fermer le dossier",INDEX(Cadence!$A$2:$A$6,MATCH(F22,Cadence!$A$2:$A$6,0)+1)))))</f>
        <v/>
      </c>
      <c r="H22" s="12">
        <f>IF(OR(G22="",G22="—",G22="Fermer le dossier"),"",D22+INDEX(Cadence!$B$2:$B$6,MATCH(G22,Cadence!$A$2:$A$6,0)))</f>
        <v/>
      </c>
      <c r="I22" s="11" t="n"/>
      <c r="J22" s="11" t="n"/>
    </row>
    <row r="23">
      <c r="A23" s="11" t="n"/>
      <c r="B23" s="11" t="n"/>
      <c r="C23" s="11" t="n"/>
      <c r="D23" s="12" t="n"/>
      <c r="E23" s="13" t="n"/>
      <c r="F23" s="11" t="n"/>
      <c r="G23" s="11">
        <f>IF(OR(A23="",D23=""),"",IF(I23&lt;&gt;"En attente","—",IF(OR(F23="",F23="Aucune"),INDEX(Cadence!$A$2:$A$6,1),IF(MATCH(F23,Cadence!$A$2:$A$6,0)=ROWS(Cadence!$A$2:$A$6),"Fermer le dossier",INDEX(Cadence!$A$2:$A$6,MATCH(F23,Cadence!$A$2:$A$6,0)+1)))))</f>
        <v/>
      </c>
      <c r="H23" s="12">
        <f>IF(OR(G23="",G23="—",G23="Fermer le dossier"),"",D23+INDEX(Cadence!$B$2:$B$6,MATCH(G23,Cadence!$A$2:$A$6,0)))</f>
        <v/>
      </c>
      <c r="I23" s="11" t="n"/>
      <c r="J23" s="11" t="n"/>
    </row>
    <row r="24">
      <c r="A24" s="11" t="n"/>
      <c r="B24" s="11" t="n"/>
      <c r="C24" s="11" t="n"/>
      <c r="D24" s="12" t="n"/>
      <c r="E24" s="13" t="n"/>
      <c r="F24" s="11" t="n"/>
      <c r="G24" s="11">
        <f>IF(OR(A24="",D24=""),"",IF(I24&lt;&gt;"En attente","—",IF(OR(F24="",F24="Aucune"),INDEX(Cadence!$A$2:$A$6,1),IF(MATCH(F24,Cadence!$A$2:$A$6,0)=ROWS(Cadence!$A$2:$A$6),"Fermer le dossier",INDEX(Cadence!$A$2:$A$6,MATCH(F24,Cadence!$A$2:$A$6,0)+1)))))</f>
        <v/>
      </c>
      <c r="H24" s="12">
        <f>IF(OR(G24="",G24="—",G24="Fermer le dossier"),"",D24+INDEX(Cadence!$B$2:$B$6,MATCH(G24,Cadence!$A$2:$A$6,0)))</f>
        <v/>
      </c>
      <c r="I24" s="11" t="n"/>
      <c r="J24" s="11" t="n"/>
    </row>
    <row r="25">
      <c r="A25" s="11" t="n"/>
      <c r="B25" s="11" t="n"/>
      <c r="C25" s="11" t="n"/>
      <c r="D25" s="12" t="n"/>
      <c r="E25" s="13" t="n"/>
      <c r="F25" s="11" t="n"/>
      <c r="G25" s="11">
        <f>IF(OR(A25="",D25=""),"",IF(I25&lt;&gt;"En attente","—",IF(OR(F25="",F25="Aucune"),INDEX(Cadence!$A$2:$A$6,1),IF(MATCH(F25,Cadence!$A$2:$A$6,0)=ROWS(Cadence!$A$2:$A$6),"Fermer le dossier",INDEX(Cadence!$A$2:$A$6,MATCH(F25,Cadence!$A$2:$A$6,0)+1)))))</f>
        <v/>
      </c>
      <c r="H25" s="12">
        <f>IF(OR(G25="",G25="—",G25="Fermer le dossier"),"",D25+INDEX(Cadence!$B$2:$B$6,MATCH(G25,Cadence!$A$2:$A$6,0)))</f>
        <v/>
      </c>
      <c r="I25" s="11" t="n"/>
      <c r="J25" s="11" t="n"/>
    </row>
    <row r="26">
      <c r="A26" s="11" t="n"/>
      <c r="B26" s="11" t="n"/>
      <c r="C26" s="11" t="n"/>
      <c r="D26" s="12" t="n"/>
      <c r="E26" s="13" t="n"/>
      <c r="F26" s="11" t="n"/>
      <c r="G26" s="11">
        <f>IF(OR(A26="",D26=""),"",IF(I26&lt;&gt;"En attente","—",IF(OR(F26="",F26="Aucune"),INDEX(Cadence!$A$2:$A$6,1),IF(MATCH(F26,Cadence!$A$2:$A$6,0)=ROWS(Cadence!$A$2:$A$6),"Fermer le dossier",INDEX(Cadence!$A$2:$A$6,MATCH(F26,Cadence!$A$2:$A$6,0)+1)))))</f>
        <v/>
      </c>
      <c r="H26" s="12">
        <f>IF(OR(G26="",G26="—",G26="Fermer le dossier"),"",D26+INDEX(Cadence!$B$2:$B$6,MATCH(G26,Cadence!$A$2:$A$6,0)))</f>
        <v/>
      </c>
      <c r="I26" s="11" t="n"/>
      <c r="J26" s="11" t="n"/>
    </row>
    <row r="27">
      <c r="A27" s="11" t="n"/>
      <c r="B27" s="11" t="n"/>
      <c r="C27" s="11" t="n"/>
      <c r="D27" s="12" t="n"/>
      <c r="E27" s="13" t="n"/>
      <c r="F27" s="11" t="n"/>
      <c r="G27" s="11">
        <f>IF(OR(A27="",D27=""),"",IF(I27&lt;&gt;"En attente","—",IF(OR(F27="",F27="Aucune"),INDEX(Cadence!$A$2:$A$6,1),IF(MATCH(F27,Cadence!$A$2:$A$6,0)=ROWS(Cadence!$A$2:$A$6),"Fermer le dossier",INDEX(Cadence!$A$2:$A$6,MATCH(F27,Cadence!$A$2:$A$6,0)+1)))))</f>
        <v/>
      </c>
      <c r="H27" s="12">
        <f>IF(OR(G27="",G27="—",G27="Fermer le dossier"),"",D27+INDEX(Cadence!$B$2:$B$6,MATCH(G27,Cadence!$A$2:$A$6,0)))</f>
        <v/>
      </c>
      <c r="I27" s="11" t="n"/>
      <c r="J27" s="11" t="n"/>
    </row>
    <row r="28">
      <c r="A28" s="11" t="n"/>
      <c r="B28" s="11" t="n"/>
      <c r="C28" s="11" t="n"/>
      <c r="D28" s="12" t="n"/>
      <c r="E28" s="13" t="n"/>
      <c r="F28" s="11" t="n"/>
      <c r="G28" s="11">
        <f>IF(OR(A28="",D28=""),"",IF(I28&lt;&gt;"En attente","—",IF(OR(F28="",F28="Aucune"),INDEX(Cadence!$A$2:$A$6,1),IF(MATCH(F28,Cadence!$A$2:$A$6,0)=ROWS(Cadence!$A$2:$A$6),"Fermer le dossier",INDEX(Cadence!$A$2:$A$6,MATCH(F28,Cadence!$A$2:$A$6,0)+1)))))</f>
        <v/>
      </c>
      <c r="H28" s="12">
        <f>IF(OR(G28="",G28="—",G28="Fermer le dossier"),"",D28+INDEX(Cadence!$B$2:$B$6,MATCH(G28,Cadence!$A$2:$A$6,0)))</f>
        <v/>
      </c>
      <c r="I28" s="11" t="n"/>
      <c r="J28" s="11" t="n"/>
    </row>
    <row r="29">
      <c r="A29" s="11" t="n"/>
      <c r="B29" s="11" t="n"/>
      <c r="C29" s="11" t="n"/>
      <c r="D29" s="12" t="n"/>
      <c r="E29" s="13" t="n"/>
      <c r="F29" s="11" t="n"/>
      <c r="G29" s="11">
        <f>IF(OR(A29="",D29=""),"",IF(I29&lt;&gt;"En attente","—",IF(OR(F29="",F29="Aucune"),INDEX(Cadence!$A$2:$A$6,1),IF(MATCH(F29,Cadence!$A$2:$A$6,0)=ROWS(Cadence!$A$2:$A$6),"Fermer le dossier",INDEX(Cadence!$A$2:$A$6,MATCH(F29,Cadence!$A$2:$A$6,0)+1)))))</f>
        <v/>
      </c>
      <c r="H29" s="12">
        <f>IF(OR(G29="",G29="—",G29="Fermer le dossier"),"",D29+INDEX(Cadence!$B$2:$B$6,MATCH(G29,Cadence!$A$2:$A$6,0)))</f>
        <v/>
      </c>
      <c r="I29" s="11" t="n"/>
      <c r="J29" s="11" t="n"/>
    </row>
    <row r="30">
      <c r="A30" s="11" t="n"/>
      <c r="B30" s="11" t="n"/>
      <c r="C30" s="11" t="n"/>
      <c r="D30" s="12" t="n"/>
      <c r="E30" s="13" t="n"/>
      <c r="F30" s="11" t="n"/>
      <c r="G30" s="11">
        <f>IF(OR(A30="",D30=""),"",IF(I30&lt;&gt;"En attente","—",IF(OR(F30="",F30="Aucune"),INDEX(Cadence!$A$2:$A$6,1),IF(MATCH(F30,Cadence!$A$2:$A$6,0)=ROWS(Cadence!$A$2:$A$6),"Fermer le dossier",INDEX(Cadence!$A$2:$A$6,MATCH(F30,Cadence!$A$2:$A$6,0)+1)))))</f>
        <v/>
      </c>
      <c r="H30" s="12">
        <f>IF(OR(G30="",G30="—",G30="Fermer le dossier"),"",D30+INDEX(Cadence!$B$2:$B$6,MATCH(G30,Cadence!$A$2:$A$6,0)))</f>
        <v/>
      </c>
      <c r="I30" s="11" t="n"/>
      <c r="J30" s="11" t="n"/>
    </row>
    <row r="31">
      <c r="A31" s="11" t="n"/>
      <c r="B31" s="11" t="n"/>
      <c r="C31" s="11" t="n"/>
      <c r="D31" s="12" t="n"/>
      <c r="E31" s="13" t="n"/>
      <c r="F31" s="11" t="n"/>
      <c r="G31" s="11">
        <f>IF(OR(A31="",D31=""),"",IF(I31&lt;&gt;"En attente","—",IF(OR(F31="",F31="Aucune"),INDEX(Cadence!$A$2:$A$6,1),IF(MATCH(F31,Cadence!$A$2:$A$6,0)=ROWS(Cadence!$A$2:$A$6),"Fermer le dossier",INDEX(Cadence!$A$2:$A$6,MATCH(F31,Cadence!$A$2:$A$6,0)+1)))))</f>
        <v/>
      </c>
      <c r="H31" s="12">
        <f>IF(OR(G31="",G31="—",G31="Fermer le dossier"),"",D31+INDEX(Cadence!$B$2:$B$6,MATCH(G31,Cadence!$A$2:$A$6,0)))</f>
        <v/>
      </c>
      <c r="I31" s="11" t="n"/>
      <c r="J31" s="11" t="n"/>
    </row>
    <row r="32">
      <c r="A32" s="11" t="n"/>
      <c r="B32" s="11" t="n"/>
      <c r="C32" s="11" t="n"/>
      <c r="D32" s="12" t="n"/>
      <c r="E32" s="13" t="n"/>
      <c r="F32" s="11" t="n"/>
      <c r="G32" s="11">
        <f>IF(OR(A32="",D32=""),"",IF(I32&lt;&gt;"En attente","—",IF(OR(F32="",F32="Aucune"),INDEX(Cadence!$A$2:$A$6,1),IF(MATCH(F32,Cadence!$A$2:$A$6,0)=ROWS(Cadence!$A$2:$A$6),"Fermer le dossier",INDEX(Cadence!$A$2:$A$6,MATCH(F32,Cadence!$A$2:$A$6,0)+1)))))</f>
        <v/>
      </c>
      <c r="H32" s="12">
        <f>IF(OR(G32="",G32="—",G32="Fermer le dossier"),"",D32+INDEX(Cadence!$B$2:$B$6,MATCH(G32,Cadence!$A$2:$A$6,0)))</f>
        <v/>
      </c>
      <c r="I32" s="11" t="n"/>
      <c r="J32" s="11" t="n"/>
    </row>
    <row r="33">
      <c r="A33" s="11" t="n"/>
      <c r="B33" s="11" t="n"/>
      <c r="C33" s="11" t="n"/>
      <c r="D33" s="12" t="n"/>
      <c r="E33" s="13" t="n"/>
      <c r="F33" s="11" t="n"/>
      <c r="G33" s="11">
        <f>IF(OR(A33="",D33=""),"",IF(I33&lt;&gt;"En attente","—",IF(OR(F33="",F33="Aucune"),INDEX(Cadence!$A$2:$A$6,1),IF(MATCH(F33,Cadence!$A$2:$A$6,0)=ROWS(Cadence!$A$2:$A$6),"Fermer le dossier",INDEX(Cadence!$A$2:$A$6,MATCH(F33,Cadence!$A$2:$A$6,0)+1)))))</f>
        <v/>
      </c>
      <c r="H33" s="12">
        <f>IF(OR(G33="",G33="—",G33="Fermer le dossier"),"",D33+INDEX(Cadence!$B$2:$B$6,MATCH(G33,Cadence!$A$2:$A$6,0)))</f>
        <v/>
      </c>
      <c r="I33" s="11" t="n"/>
      <c r="J33" s="11" t="n"/>
    </row>
    <row r="34">
      <c r="A34" s="11" t="n"/>
      <c r="B34" s="11" t="n"/>
      <c r="C34" s="11" t="n"/>
      <c r="D34" s="12" t="n"/>
      <c r="E34" s="13" t="n"/>
      <c r="F34" s="11" t="n"/>
      <c r="G34" s="11">
        <f>IF(OR(A34="",D34=""),"",IF(I34&lt;&gt;"En attente","—",IF(OR(F34="",F34="Aucune"),INDEX(Cadence!$A$2:$A$6,1),IF(MATCH(F34,Cadence!$A$2:$A$6,0)=ROWS(Cadence!$A$2:$A$6),"Fermer le dossier",INDEX(Cadence!$A$2:$A$6,MATCH(F34,Cadence!$A$2:$A$6,0)+1)))))</f>
        <v/>
      </c>
      <c r="H34" s="12">
        <f>IF(OR(G34="",G34="—",G34="Fermer le dossier"),"",D34+INDEX(Cadence!$B$2:$B$6,MATCH(G34,Cadence!$A$2:$A$6,0)))</f>
        <v/>
      </c>
      <c r="I34" s="11" t="n"/>
      <c r="J34" s="11" t="n"/>
    </row>
    <row r="35">
      <c r="A35" s="11" t="n"/>
      <c r="B35" s="11" t="n"/>
      <c r="C35" s="11" t="n"/>
      <c r="D35" s="12" t="n"/>
      <c r="E35" s="13" t="n"/>
      <c r="F35" s="11" t="n"/>
      <c r="G35" s="11">
        <f>IF(OR(A35="",D35=""),"",IF(I35&lt;&gt;"En attente","—",IF(OR(F35="",F35="Aucune"),INDEX(Cadence!$A$2:$A$6,1),IF(MATCH(F35,Cadence!$A$2:$A$6,0)=ROWS(Cadence!$A$2:$A$6),"Fermer le dossier",INDEX(Cadence!$A$2:$A$6,MATCH(F35,Cadence!$A$2:$A$6,0)+1)))))</f>
        <v/>
      </c>
      <c r="H35" s="12">
        <f>IF(OR(G35="",G35="—",G35="Fermer le dossier"),"",D35+INDEX(Cadence!$B$2:$B$6,MATCH(G35,Cadence!$A$2:$A$6,0)))</f>
        <v/>
      </c>
      <c r="I35" s="11" t="n"/>
      <c r="J35" s="11" t="n"/>
    </row>
    <row r="36">
      <c r="A36" s="11" t="n"/>
      <c r="B36" s="11" t="n"/>
      <c r="C36" s="11" t="n"/>
      <c r="D36" s="12" t="n"/>
      <c r="E36" s="13" t="n"/>
      <c r="F36" s="11" t="n"/>
      <c r="G36" s="11">
        <f>IF(OR(A36="",D36=""),"",IF(I36&lt;&gt;"En attente","—",IF(OR(F36="",F36="Aucune"),INDEX(Cadence!$A$2:$A$6,1),IF(MATCH(F36,Cadence!$A$2:$A$6,0)=ROWS(Cadence!$A$2:$A$6),"Fermer le dossier",INDEX(Cadence!$A$2:$A$6,MATCH(F36,Cadence!$A$2:$A$6,0)+1)))))</f>
        <v/>
      </c>
      <c r="H36" s="12">
        <f>IF(OR(G36="",G36="—",G36="Fermer le dossier"),"",D36+INDEX(Cadence!$B$2:$B$6,MATCH(G36,Cadence!$A$2:$A$6,0)))</f>
        <v/>
      </c>
      <c r="I36" s="11" t="n"/>
      <c r="J36" s="11" t="n"/>
    </row>
    <row r="37">
      <c r="A37" s="11" t="n"/>
      <c r="B37" s="11" t="n"/>
      <c r="C37" s="11" t="n"/>
      <c r="D37" s="12" t="n"/>
      <c r="E37" s="13" t="n"/>
      <c r="F37" s="11" t="n"/>
      <c r="G37" s="11">
        <f>IF(OR(A37="",D37=""),"",IF(I37&lt;&gt;"En attente","—",IF(OR(F37="",F37="Aucune"),INDEX(Cadence!$A$2:$A$6,1),IF(MATCH(F37,Cadence!$A$2:$A$6,0)=ROWS(Cadence!$A$2:$A$6),"Fermer le dossier",INDEX(Cadence!$A$2:$A$6,MATCH(F37,Cadence!$A$2:$A$6,0)+1)))))</f>
        <v/>
      </c>
      <c r="H37" s="12">
        <f>IF(OR(G37="",G37="—",G37="Fermer le dossier"),"",D37+INDEX(Cadence!$B$2:$B$6,MATCH(G37,Cadence!$A$2:$A$6,0)))</f>
        <v/>
      </c>
      <c r="I37" s="11" t="n"/>
      <c r="J37" s="11" t="n"/>
    </row>
    <row r="38">
      <c r="A38" s="11" t="n"/>
      <c r="B38" s="11" t="n"/>
      <c r="C38" s="11" t="n"/>
      <c r="D38" s="12" t="n"/>
      <c r="E38" s="13" t="n"/>
      <c r="F38" s="11" t="n"/>
      <c r="G38" s="11">
        <f>IF(OR(A38="",D38=""),"",IF(I38&lt;&gt;"En attente","—",IF(OR(F38="",F38="Aucune"),INDEX(Cadence!$A$2:$A$6,1),IF(MATCH(F38,Cadence!$A$2:$A$6,0)=ROWS(Cadence!$A$2:$A$6),"Fermer le dossier",INDEX(Cadence!$A$2:$A$6,MATCH(F38,Cadence!$A$2:$A$6,0)+1)))))</f>
        <v/>
      </c>
      <c r="H38" s="12">
        <f>IF(OR(G38="",G38="—",G38="Fermer le dossier"),"",D38+INDEX(Cadence!$B$2:$B$6,MATCH(G38,Cadence!$A$2:$A$6,0)))</f>
        <v/>
      </c>
      <c r="I38" s="11" t="n"/>
      <c r="J38" s="11" t="n"/>
    </row>
    <row r="39">
      <c r="A39" s="11" t="n"/>
      <c r="B39" s="11" t="n"/>
      <c r="C39" s="11" t="n"/>
      <c r="D39" s="12" t="n"/>
      <c r="E39" s="13" t="n"/>
      <c r="F39" s="11" t="n"/>
      <c r="G39" s="11">
        <f>IF(OR(A39="",D39=""),"",IF(I39&lt;&gt;"En attente","—",IF(OR(F39="",F39="Aucune"),INDEX(Cadence!$A$2:$A$6,1),IF(MATCH(F39,Cadence!$A$2:$A$6,0)=ROWS(Cadence!$A$2:$A$6),"Fermer le dossier",INDEX(Cadence!$A$2:$A$6,MATCH(F39,Cadence!$A$2:$A$6,0)+1)))))</f>
        <v/>
      </c>
      <c r="H39" s="12">
        <f>IF(OR(G39="",G39="—",G39="Fermer le dossier"),"",D39+INDEX(Cadence!$B$2:$B$6,MATCH(G39,Cadence!$A$2:$A$6,0)))</f>
        <v/>
      </c>
      <c r="I39" s="11" t="n"/>
      <c r="J39" s="11" t="n"/>
    </row>
    <row r="40">
      <c r="A40" s="11" t="n"/>
      <c r="B40" s="11" t="n"/>
      <c r="C40" s="11" t="n"/>
      <c r="D40" s="12" t="n"/>
      <c r="E40" s="13" t="n"/>
      <c r="F40" s="11" t="n"/>
      <c r="G40" s="11">
        <f>IF(OR(A40="",D40=""),"",IF(I40&lt;&gt;"En attente","—",IF(OR(F40="",F40="Aucune"),INDEX(Cadence!$A$2:$A$6,1),IF(MATCH(F40,Cadence!$A$2:$A$6,0)=ROWS(Cadence!$A$2:$A$6),"Fermer le dossier",INDEX(Cadence!$A$2:$A$6,MATCH(F40,Cadence!$A$2:$A$6,0)+1)))))</f>
        <v/>
      </c>
      <c r="H40" s="12">
        <f>IF(OR(G40="",G40="—",G40="Fermer le dossier"),"",D40+INDEX(Cadence!$B$2:$B$6,MATCH(G40,Cadence!$A$2:$A$6,0)))</f>
        <v/>
      </c>
      <c r="I40" s="11" t="n"/>
      <c r="J40" s="11" t="n"/>
    </row>
    <row r="41">
      <c r="A41" s="11" t="n"/>
      <c r="B41" s="11" t="n"/>
      <c r="C41" s="11" t="n"/>
      <c r="D41" s="12" t="n"/>
      <c r="E41" s="13" t="n"/>
      <c r="F41" s="11" t="n"/>
      <c r="G41" s="11">
        <f>IF(OR(A41="",D41=""),"",IF(I41&lt;&gt;"En attente","—",IF(OR(F41="",F41="Aucune"),INDEX(Cadence!$A$2:$A$6,1),IF(MATCH(F41,Cadence!$A$2:$A$6,0)=ROWS(Cadence!$A$2:$A$6),"Fermer le dossier",INDEX(Cadence!$A$2:$A$6,MATCH(F41,Cadence!$A$2:$A$6,0)+1)))))</f>
        <v/>
      </c>
      <c r="H41" s="12">
        <f>IF(OR(G41="",G41="—",G41="Fermer le dossier"),"",D41+INDEX(Cadence!$B$2:$B$6,MATCH(G41,Cadence!$A$2:$A$6,0)))</f>
        <v/>
      </c>
      <c r="I41" s="11" t="n"/>
      <c r="J41" s="11" t="n"/>
    </row>
    <row r="42">
      <c r="A42" s="11" t="n"/>
      <c r="B42" s="11" t="n"/>
      <c r="C42" s="11" t="n"/>
      <c r="D42" s="12" t="n"/>
      <c r="E42" s="13" t="n"/>
      <c r="F42" s="11" t="n"/>
      <c r="G42" s="11">
        <f>IF(OR(A42="",D42=""),"",IF(I42&lt;&gt;"En attente","—",IF(OR(F42="",F42="Aucune"),INDEX(Cadence!$A$2:$A$6,1),IF(MATCH(F42,Cadence!$A$2:$A$6,0)=ROWS(Cadence!$A$2:$A$6),"Fermer le dossier",INDEX(Cadence!$A$2:$A$6,MATCH(F42,Cadence!$A$2:$A$6,0)+1)))))</f>
        <v/>
      </c>
      <c r="H42" s="12">
        <f>IF(OR(G42="",G42="—",G42="Fermer le dossier"),"",D42+INDEX(Cadence!$B$2:$B$6,MATCH(G42,Cadence!$A$2:$A$6,0)))</f>
        <v/>
      </c>
      <c r="I42" s="11" t="n"/>
      <c r="J42" s="11" t="n"/>
    </row>
    <row r="43">
      <c r="A43" s="11" t="n"/>
      <c r="B43" s="11" t="n"/>
      <c r="C43" s="11" t="n"/>
      <c r="D43" s="12" t="n"/>
      <c r="E43" s="13" t="n"/>
      <c r="F43" s="11" t="n"/>
      <c r="G43" s="11">
        <f>IF(OR(A43="",D43=""),"",IF(I43&lt;&gt;"En attente","—",IF(OR(F43="",F43="Aucune"),INDEX(Cadence!$A$2:$A$6,1),IF(MATCH(F43,Cadence!$A$2:$A$6,0)=ROWS(Cadence!$A$2:$A$6),"Fermer le dossier",INDEX(Cadence!$A$2:$A$6,MATCH(F43,Cadence!$A$2:$A$6,0)+1)))))</f>
        <v/>
      </c>
      <c r="H43" s="12">
        <f>IF(OR(G43="",G43="—",G43="Fermer le dossier"),"",D43+INDEX(Cadence!$B$2:$B$6,MATCH(G43,Cadence!$A$2:$A$6,0)))</f>
        <v/>
      </c>
      <c r="I43" s="11" t="n"/>
      <c r="J43" s="11" t="n"/>
    </row>
    <row r="44">
      <c r="A44" s="11" t="n"/>
      <c r="B44" s="11" t="n"/>
      <c r="C44" s="11" t="n"/>
      <c r="D44" s="12" t="n"/>
      <c r="E44" s="13" t="n"/>
      <c r="F44" s="11" t="n"/>
      <c r="G44" s="11">
        <f>IF(OR(A44="",D44=""),"",IF(I44&lt;&gt;"En attente","—",IF(OR(F44="",F44="Aucune"),INDEX(Cadence!$A$2:$A$6,1),IF(MATCH(F44,Cadence!$A$2:$A$6,0)=ROWS(Cadence!$A$2:$A$6),"Fermer le dossier",INDEX(Cadence!$A$2:$A$6,MATCH(F44,Cadence!$A$2:$A$6,0)+1)))))</f>
        <v/>
      </c>
      <c r="H44" s="12">
        <f>IF(OR(G44="",G44="—",G44="Fermer le dossier"),"",D44+INDEX(Cadence!$B$2:$B$6,MATCH(G44,Cadence!$A$2:$A$6,0)))</f>
        <v/>
      </c>
      <c r="I44" s="11" t="n"/>
      <c r="J44" s="11" t="n"/>
    </row>
    <row r="45">
      <c r="A45" s="11" t="n"/>
      <c r="B45" s="11" t="n"/>
      <c r="C45" s="11" t="n"/>
      <c r="D45" s="12" t="n"/>
      <c r="E45" s="13" t="n"/>
      <c r="F45" s="11" t="n"/>
      <c r="G45" s="11">
        <f>IF(OR(A45="",D45=""),"",IF(I45&lt;&gt;"En attente","—",IF(OR(F45="",F45="Aucune"),INDEX(Cadence!$A$2:$A$6,1),IF(MATCH(F45,Cadence!$A$2:$A$6,0)=ROWS(Cadence!$A$2:$A$6),"Fermer le dossier",INDEX(Cadence!$A$2:$A$6,MATCH(F45,Cadence!$A$2:$A$6,0)+1)))))</f>
        <v/>
      </c>
      <c r="H45" s="12">
        <f>IF(OR(G45="",G45="—",G45="Fermer le dossier"),"",D45+INDEX(Cadence!$B$2:$B$6,MATCH(G45,Cadence!$A$2:$A$6,0)))</f>
        <v/>
      </c>
      <c r="I45" s="11" t="n"/>
      <c r="J45" s="11" t="n"/>
    </row>
    <row r="46">
      <c r="A46" s="11" t="n"/>
      <c r="B46" s="11" t="n"/>
      <c r="C46" s="11" t="n"/>
      <c r="D46" s="12" t="n"/>
      <c r="E46" s="13" t="n"/>
      <c r="F46" s="11" t="n"/>
      <c r="G46" s="11">
        <f>IF(OR(A46="",D46=""),"",IF(I46&lt;&gt;"En attente","—",IF(OR(F46="",F46="Aucune"),INDEX(Cadence!$A$2:$A$6,1),IF(MATCH(F46,Cadence!$A$2:$A$6,0)=ROWS(Cadence!$A$2:$A$6),"Fermer le dossier",INDEX(Cadence!$A$2:$A$6,MATCH(F46,Cadence!$A$2:$A$6,0)+1)))))</f>
        <v/>
      </c>
      <c r="H46" s="12">
        <f>IF(OR(G46="",G46="—",G46="Fermer le dossier"),"",D46+INDEX(Cadence!$B$2:$B$6,MATCH(G46,Cadence!$A$2:$A$6,0)))</f>
        <v/>
      </c>
      <c r="I46" s="11" t="n"/>
      <c r="J46" s="11" t="n"/>
    </row>
    <row r="47">
      <c r="A47" s="11" t="n"/>
      <c r="B47" s="11" t="n"/>
      <c r="C47" s="11" t="n"/>
      <c r="D47" s="12" t="n"/>
      <c r="E47" s="13" t="n"/>
      <c r="F47" s="11" t="n"/>
      <c r="G47" s="11">
        <f>IF(OR(A47="",D47=""),"",IF(I47&lt;&gt;"En attente","—",IF(OR(F47="",F47="Aucune"),INDEX(Cadence!$A$2:$A$6,1),IF(MATCH(F47,Cadence!$A$2:$A$6,0)=ROWS(Cadence!$A$2:$A$6),"Fermer le dossier",INDEX(Cadence!$A$2:$A$6,MATCH(F47,Cadence!$A$2:$A$6,0)+1)))))</f>
        <v/>
      </c>
      <c r="H47" s="12">
        <f>IF(OR(G47="",G47="—",G47="Fermer le dossier"),"",D47+INDEX(Cadence!$B$2:$B$6,MATCH(G47,Cadence!$A$2:$A$6,0)))</f>
        <v/>
      </c>
      <c r="I47" s="11" t="n"/>
      <c r="J47" s="11" t="n"/>
    </row>
    <row r="48">
      <c r="A48" s="11" t="n"/>
      <c r="B48" s="11" t="n"/>
      <c r="C48" s="11" t="n"/>
      <c r="D48" s="12" t="n"/>
      <c r="E48" s="13" t="n"/>
      <c r="F48" s="11" t="n"/>
      <c r="G48" s="11">
        <f>IF(OR(A48="",D48=""),"",IF(I48&lt;&gt;"En attente","—",IF(OR(F48="",F48="Aucune"),INDEX(Cadence!$A$2:$A$6,1),IF(MATCH(F48,Cadence!$A$2:$A$6,0)=ROWS(Cadence!$A$2:$A$6),"Fermer le dossier",INDEX(Cadence!$A$2:$A$6,MATCH(F48,Cadence!$A$2:$A$6,0)+1)))))</f>
        <v/>
      </c>
      <c r="H48" s="12">
        <f>IF(OR(G48="",G48="—",G48="Fermer le dossier"),"",D48+INDEX(Cadence!$B$2:$B$6,MATCH(G48,Cadence!$A$2:$A$6,0)))</f>
        <v/>
      </c>
      <c r="I48" s="11" t="n"/>
      <c r="J48" s="11" t="n"/>
    </row>
    <row r="49">
      <c r="A49" s="11" t="n"/>
      <c r="B49" s="11" t="n"/>
      <c r="C49" s="11" t="n"/>
      <c r="D49" s="12" t="n"/>
      <c r="E49" s="13" t="n"/>
      <c r="F49" s="11" t="n"/>
      <c r="G49" s="11">
        <f>IF(OR(A49="",D49=""),"",IF(I49&lt;&gt;"En attente","—",IF(OR(F49="",F49="Aucune"),INDEX(Cadence!$A$2:$A$6,1),IF(MATCH(F49,Cadence!$A$2:$A$6,0)=ROWS(Cadence!$A$2:$A$6),"Fermer le dossier",INDEX(Cadence!$A$2:$A$6,MATCH(F49,Cadence!$A$2:$A$6,0)+1)))))</f>
        <v/>
      </c>
      <c r="H49" s="12">
        <f>IF(OR(G49="",G49="—",G49="Fermer le dossier"),"",D49+INDEX(Cadence!$B$2:$B$6,MATCH(G49,Cadence!$A$2:$A$6,0)))</f>
        <v/>
      </c>
      <c r="I49" s="11" t="n"/>
      <c r="J49" s="11" t="n"/>
    </row>
    <row r="50">
      <c r="A50" s="11" t="n"/>
      <c r="B50" s="11" t="n"/>
      <c r="C50" s="11" t="n"/>
      <c r="D50" s="12" t="n"/>
      <c r="E50" s="13" t="n"/>
      <c r="F50" s="11" t="n"/>
      <c r="G50" s="11">
        <f>IF(OR(A50="",D50=""),"",IF(I50&lt;&gt;"En attente","—",IF(OR(F50="",F50="Aucune"),INDEX(Cadence!$A$2:$A$6,1),IF(MATCH(F50,Cadence!$A$2:$A$6,0)=ROWS(Cadence!$A$2:$A$6),"Fermer le dossier",INDEX(Cadence!$A$2:$A$6,MATCH(F50,Cadence!$A$2:$A$6,0)+1)))))</f>
        <v/>
      </c>
      <c r="H50" s="12">
        <f>IF(OR(G50="",G50="—",G50="Fermer le dossier"),"",D50+INDEX(Cadence!$B$2:$B$6,MATCH(G50,Cadence!$A$2:$A$6,0)))</f>
        <v/>
      </c>
      <c r="I50" s="11" t="n"/>
      <c r="J50" s="11" t="n"/>
    </row>
    <row r="51">
      <c r="A51" s="11" t="n"/>
      <c r="B51" s="11" t="n"/>
      <c r="C51" s="11" t="n"/>
      <c r="D51" s="12" t="n"/>
      <c r="E51" s="13" t="n"/>
      <c r="F51" s="11" t="n"/>
      <c r="G51" s="11">
        <f>IF(OR(A51="",D51=""),"",IF(I51&lt;&gt;"En attente","—",IF(OR(F51="",F51="Aucune"),INDEX(Cadence!$A$2:$A$6,1),IF(MATCH(F51,Cadence!$A$2:$A$6,0)=ROWS(Cadence!$A$2:$A$6),"Fermer le dossier",INDEX(Cadence!$A$2:$A$6,MATCH(F51,Cadence!$A$2:$A$6,0)+1)))))</f>
        <v/>
      </c>
      <c r="H51" s="12">
        <f>IF(OR(G51="",G51="—",G51="Fermer le dossier"),"",D51+INDEX(Cadence!$B$2:$B$6,MATCH(G51,Cadence!$A$2:$A$6,0)))</f>
        <v/>
      </c>
      <c r="I51" s="11" t="n"/>
      <c r="J51" s="11" t="n"/>
    </row>
    <row r="52">
      <c r="A52" s="11" t="n"/>
      <c r="B52" s="11" t="n"/>
      <c r="C52" s="11" t="n"/>
      <c r="D52" s="12" t="n"/>
      <c r="E52" s="13" t="n"/>
      <c r="F52" s="11" t="n"/>
      <c r="G52" s="11">
        <f>IF(OR(A52="",D52=""),"",IF(I52&lt;&gt;"En attente","—",IF(OR(F52="",F52="Aucune"),INDEX(Cadence!$A$2:$A$6,1),IF(MATCH(F52,Cadence!$A$2:$A$6,0)=ROWS(Cadence!$A$2:$A$6),"Fermer le dossier",INDEX(Cadence!$A$2:$A$6,MATCH(F52,Cadence!$A$2:$A$6,0)+1)))))</f>
        <v/>
      </c>
      <c r="H52" s="12">
        <f>IF(OR(G52="",G52="—",G52="Fermer le dossier"),"",D52+INDEX(Cadence!$B$2:$B$6,MATCH(G52,Cadence!$A$2:$A$6,0)))</f>
        <v/>
      </c>
      <c r="I52" s="11" t="n"/>
      <c r="J52" s="11" t="n"/>
    </row>
    <row r="53">
      <c r="A53" s="11" t="n"/>
      <c r="B53" s="11" t="n"/>
      <c r="C53" s="11" t="n"/>
      <c r="D53" s="12" t="n"/>
      <c r="E53" s="13" t="n"/>
      <c r="F53" s="11" t="n"/>
      <c r="G53" s="11">
        <f>IF(OR(A53="",D53=""),"",IF(I53&lt;&gt;"En attente","—",IF(OR(F53="",F53="Aucune"),INDEX(Cadence!$A$2:$A$6,1),IF(MATCH(F53,Cadence!$A$2:$A$6,0)=ROWS(Cadence!$A$2:$A$6),"Fermer le dossier",INDEX(Cadence!$A$2:$A$6,MATCH(F53,Cadence!$A$2:$A$6,0)+1)))))</f>
        <v/>
      </c>
      <c r="H53" s="12">
        <f>IF(OR(G53="",G53="—",G53="Fermer le dossier"),"",D53+INDEX(Cadence!$B$2:$B$6,MATCH(G53,Cadence!$A$2:$A$6,0)))</f>
        <v/>
      </c>
      <c r="I53" s="11" t="n"/>
      <c r="J53" s="11" t="n"/>
    </row>
    <row r="54">
      <c r="A54" s="11" t="n"/>
      <c r="B54" s="11" t="n"/>
      <c r="C54" s="11" t="n"/>
      <c r="D54" s="12" t="n"/>
      <c r="E54" s="13" t="n"/>
      <c r="F54" s="11" t="n"/>
      <c r="G54" s="11">
        <f>IF(OR(A54="",D54=""),"",IF(I54&lt;&gt;"En attente","—",IF(OR(F54="",F54="Aucune"),INDEX(Cadence!$A$2:$A$6,1),IF(MATCH(F54,Cadence!$A$2:$A$6,0)=ROWS(Cadence!$A$2:$A$6),"Fermer le dossier",INDEX(Cadence!$A$2:$A$6,MATCH(F54,Cadence!$A$2:$A$6,0)+1)))))</f>
        <v/>
      </c>
      <c r="H54" s="12">
        <f>IF(OR(G54="",G54="—",G54="Fermer le dossier"),"",D54+INDEX(Cadence!$B$2:$B$6,MATCH(G54,Cadence!$A$2:$A$6,0)))</f>
        <v/>
      </c>
      <c r="I54" s="11" t="n"/>
      <c r="J54" s="11" t="n"/>
    </row>
    <row r="55">
      <c r="A55" s="11" t="n"/>
      <c r="B55" s="11" t="n"/>
      <c r="C55" s="11" t="n"/>
      <c r="D55" s="12" t="n"/>
      <c r="E55" s="13" t="n"/>
      <c r="F55" s="11" t="n"/>
      <c r="G55" s="11">
        <f>IF(OR(A55="",D55=""),"",IF(I55&lt;&gt;"En attente","—",IF(OR(F55="",F55="Aucune"),INDEX(Cadence!$A$2:$A$6,1),IF(MATCH(F55,Cadence!$A$2:$A$6,0)=ROWS(Cadence!$A$2:$A$6),"Fermer le dossier",INDEX(Cadence!$A$2:$A$6,MATCH(F55,Cadence!$A$2:$A$6,0)+1)))))</f>
        <v/>
      </c>
      <c r="H55" s="12">
        <f>IF(OR(G55="",G55="—",G55="Fermer le dossier"),"",D55+INDEX(Cadence!$B$2:$B$6,MATCH(G55,Cadence!$A$2:$A$6,0)))</f>
        <v/>
      </c>
      <c r="I55" s="11" t="n"/>
      <c r="J55" s="11" t="n"/>
    </row>
    <row r="56">
      <c r="A56" s="11" t="n"/>
      <c r="B56" s="11" t="n"/>
      <c r="C56" s="11" t="n"/>
      <c r="D56" s="12" t="n"/>
      <c r="E56" s="13" t="n"/>
      <c r="F56" s="11" t="n"/>
      <c r="G56" s="11">
        <f>IF(OR(A56="",D56=""),"",IF(I56&lt;&gt;"En attente","—",IF(OR(F56="",F56="Aucune"),INDEX(Cadence!$A$2:$A$6,1),IF(MATCH(F56,Cadence!$A$2:$A$6,0)=ROWS(Cadence!$A$2:$A$6),"Fermer le dossier",INDEX(Cadence!$A$2:$A$6,MATCH(F56,Cadence!$A$2:$A$6,0)+1)))))</f>
        <v/>
      </c>
      <c r="H56" s="12">
        <f>IF(OR(G56="",G56="—",G56="Fermer le dossier"),"",D56+INDEX(Cadence!$B$2:$B$6,MATCH(G56,Cadence!$A$2:$A$6,0)))</f>
        <v/>
      </c>
      <c r="I56" s="11" t="n"/>
      <c r="J56" s="11" t="n"/>
    </row>
    <row r="57">
      <c r="A57" s="11" t="n"/>
      <c r="B57" s="11" t="n"/>
      <c r="C57" s="11" t="n"/>
      <c r="D57" s="12" t="n"/>
      <c r="E57" s="13" t="n"/>
      <c r="F57" s="11" t="n"/>
      <c r="G57" s="11">
        <f>IF(OR(A57="",D57=""),"",IF(I57&lt;&gt;"En attente","—",IF(OR(F57="",F57="Aucune"),INDEX(Cadence!$A$2:$A$6,1),IF(MATCH(F57,Cadence!$A$2:$A$6,0)=ROWS(Cadence!$A$2:$A$6),"Fermer le dossier",INDEX(Cadence!$A$2:$A$6,MATCH(F57,Cadence!$A$2:$A$6,0)+1)))))</f>
        <v/>
      </c>
      <c r="H57" s="12">
        <f>IF(OR(G57="",G57="—",G57="Fermer le dossier"),"",D57+INDEX(Cadence!$B$2:$B$6,MATCH(G57,Cadence!$A$2:$A$6,0)))</f>
        <v/>
      </c>
      <c r="I57" s="11" t="n"/>
      <c r="J57" s="11" t="n"/>
    </row>
    <row r="58">
      <c r="A58" s="11" t="n"/>
      <c r="B58" s="11" t="n"/>
      <c r="C58" s="11" t="n"/>
      <c r="D58" s="12" t="n"/>
      <c r="E58" s="13" t="n"/>
      <c r="F58" s="11" t="n"/>
      <c r="G58" s="11">
        <f>IF(OR(A58="",D58=""),"",IF(I58&lt;&gt;"En attente","—",IF(OR(F58="",F58="Aucune"),INDEX(Cadence!$A$2:$A$6,1),IF(MATCH(F58,Cadence!$A$2:$A$6,0)=ROWS(Cadence!$A$2:$A$6),"Fermer le dossier",INDEX(Cadence!$A$2:$A$6,MATCH(F58,Cadence!$A$2:$A$6,0)+1)))))</f>
        <v/>
      </c>
      <c r="H58" s="12">
        <f>IF(OR(G58="",G58="—",G58="Fermer le dossier"),"",D58+INDEX(Cadence!$B$2:$B$6,MATCH(G58,Cadence!$A$2:$A$6,0)))</f>
        <v/>
      </c>
      <c r="I58" s="11" t="n"/>
      <c r="J58" s="11" t="n"/>
    </row>
    <row r="59">
      <c r="A59" s="11" t="n"/>
      <c r="B59" s="11" t="n"/>
      <c r="C59" s="11" t="n"/>
      <c r="D59" s="12" t="n"/>
      <c r="E59" s="13" t="n"/>
      <c r="F59" s="11" t="n"/>
      <c r="G59" s="11">
        <f>IF(OR(A59="",D59=""),"",IF(I59&lt;&gt;"En attente","—",IF(OR(F59="",F59="Aucune"),INDEX(Cadence!$A$2:$A$6,1),IF(MATCH(F59,Cadence!$A$2:$A$6,0)=ROWS(Cadence!$A$2:$A$6),"Fermer le dossier",INDEX(Cadence!$A$2:$A$6,MATCH(F59,Cadence!$A$2:$A$6,0)+1)))))</f>
        <v/>
      </c>
      <c r="H59" s="12">
        <f>IF(OR(G59="",G59="—",G59="Fermer le dossier"),"",D59+INDEX(Cadence!$B$2:$B$6,MATCH(G59,Cadence!$A$2:$A$6,0)))</f>
        <v/>
      </c>
      <c r="I59" s="11" t="n"/>
      <c r="J59" s="11" t="n"/>
    </row>
    <row r="60">
      <c r="A60" s="11" t="n"/>
      <c r="B60" s="11" t="n"/>
      <c r="C60" s="11" t="n"/>
      <c r="D60" s="12" t="n"/>
      <c r="E60" s="13" t="n"/>
      <c r="F60" s="11" t="n"/>
      <c r="G60" s="11">
        <f>IF(OR(A60="",D60=""),"",IF(I60&lt;&gt;"En attente","—",IF(OR(F60="",F60="Aucune"),INDEX(Cadence!$A$2:$A$6,1),IF(MATCH(F60,Cadence!$A$2:$A$6,0)=ROWS(Cadence!$A$2:$A$6),"Fermer le dossier",INDEX(Cadence!$A$2:$A$6,MATCH(F60,Cadence!$A$2:$A$6,0)+1)))))</f>
        <v/>
      </c>
      <c r="H60" s="12">
        <f>IF(OR(G60="",G60="—",G60="Fermer le dossier"),"",D60+INDEX(Cadence!$B$2:$B$6,MATCH(G60,Cadence!$A$2:$A$6,0)))</f>
        <v/>
      </c>
      <c r="I60" s="11" t="n"/>
      <c r="J60" s="11" t="n"/>
    </row>
    <row r="61">
      <c r="A61" s="11" t="n"/>
      <c r="B61" s="11" t="n"/>
      <c r="C61" s="11" t="n"/>
      <c r="D61" s="12" t="n"/>
      <c r="E61" s="13" t="n"/>
      <c r="F61" s="11" t="n"/>
      <c r="G61" s="11">
        <f>IF(OR(A61="",D61=""),"",IF(I61&lt;&gt;"En attente","—",IF(OR(F61="",F61="Aucune"),INDEX(Cadence!$A$2:$A$6,1),IF(MATCH(F61,Cadence!$A$2:$A$6,0)=ROWS(Cadence!$A$2:$A$6),"Fermer le dossier",INDEX(Cadence!$A$2:$A$6,MATCH(F61,Cadence!$A$2:$A$6,0)+1)))))</f>
        <v/>
      </c>
      <c r="H61" s="12">
        <f>IF(OR(G61="",G61="—",G61="Fermer le dossier"),"",D61+INDEX(Cadence!$B$2:$B$6,MATCH(G61,Cadence!$A$2:$A$6,0)))</f>
        <v/>
      </c>
      <c r="I61" s="11" t="n"/>
      <c r="J61" s="11" t="n"/>
    </row>
    <row r="62">
      <c r="A62" s="11" t="n"/>
      <c r="B62" s="11" t="n"/>
      <c r="C62" s="11" t="n"/>
      <c r="D62" s="12" t="n"/>
      <c r="E62" s="13" t="n"/>
      <c r="F62" s="11" t="n"/>
      <c r="G62" s="11">
        <f>IF(OR(A62="",D62=""),"",IF(I62&lt;&gt;"En attente","—",IF(OR(F62="",F62="Aucune"),INDEX(Cadence!$A$2:$A$6,1),IF(MATCH(F62,Cadence!$A$2:$A$6,0)=ROWS(Cadence!$A$2:$A$6),"Fermer le dossier",INDEX(Cadence!$A$2:$A$6,MATCH(F62,Cadence!$A$2:$A$6,0)+1)))))</f>
        <v/>
      </c>
      <c r="H62" s="12">
        <f>IF(OR(G62="",G62="—",G62="Fermer le dossier"),"",D62+INDEX(Cadence!$B$2:$B$6,MATCH(G62,Cadence!$A$2:$A$6,0)))</f>
        <v/>
      </c>
      <c r="I62" s="11" t="n"/>
      <c r="J62" s="11" t="n"/>
    </row>
    <row r="63">
      <c r="A63" s="11" t="n"/>
      <c r="B63" s="11" t="n"/>
      <c r="C63" s="11" t="n"/>
      <c r="D63" s="12" t="n"/>
      <c r="E63" s="13" t="n"/>
      <c r="F63" s="11" t="n"/>
      <c r="G63" s="11">
        <f>IF(OR(A63="",D63=""),"",IF(I63&lt;&gt;"En attente","—",IF(OR(F63="",F63="Aucune"),INDEX(Cadence!$A$2:$A$6,1),IF(MATCH(F63,Cadence!$A$2:$A$6,0)=ROWS(Cadence!$A$2:$A$6),"Fermer le dossier",INDEX(Cadence!$A$2:$A$6,MATCH(F63,Cadence!$A$2:$A$6,0)+1)))))</f>
        <v/>
      </c>
      <c r="H63" s="12">
        <f>IF(OR(G63="",G63="—",G63="Fermer le dossier"),"",D63+INDEX(Cadence!$B$2:$B$6,MATCH(G63,Cadence!$A$2:$A$6,0)))</f>
        <v/>
      </c>
      <c r="I63" s="11" t="n"/>
      <c r="J63" s="11" t="n"/>
    </row>
    <row r="64">
      <c r="A64" s="11" t="n"/>
      <c r="B64" s="11" t="n"/>
      <c r="C64" s="11" t="n"/>
      <c r="D64" s="12" t="n"/>
      <c r="E64" s="13" t="n"/>
      <c r="F64" s="11" t="n"/>
      <c r="G64" s="11">
        <f>IF(OR(A64="",D64=""),"",IF(I64&lt;&gt;"En attente","—",IF(OR(F64="",F64="Aucune"),INDEX(Cadence!$A$2:$A$6,1),IF(MATCH(F64,Cadence!$A$2:$A$6,0)=ROWS(Cadence!$A$2:$A$6),"Fermer le dossier",INDEX(Cadence!$A$2:$A$6,MATCH(F64,Cadence!$A$2:$A$6,0)+1)))))</f>
        <v/>
      </c>
      <c r="H64" s="12">
        <f>IF(OR(G64="",G64="—",G64="Fermer le dossier"),"",D64+INDEX(Cadence!$B$2:$B$6,MATCH(G64,Cadence!$A$2:$A$6,0)))</f>
        <v/>
      </c>
      <c r="I64" s="11" t="n"/>
      <c r="J64" s="11" t="n"/>
    </row>
    <row r="65">
      <c r="A65" s="11" t="n"/>
      <c r="B65" s="11" t="n"/>
      <c r="C65" s="11" t="n"/>
      <c r="D65" s="12" t="n"/>
      <c r="E65" s="13" t="n"/>
      <c r="F65" s="11" t="n"/>
      <c r="G65" s="11">
        <f>IF(OR(A65="",D65=""),"",IF(I65&lt;&gt;"En attente","—",IF(OR(F65="",F65="Aucune"),INDEX(Cadence!$A$2:$A$6,1),IF(MATCH(F65,Cadence!$A$2:$A$6,0)=ROWS(Cadence!$A$2:$A$6),"Fermer le dossier",INDEX(Cadence!$A$2:$A$6,MATCH(F65,Cadence!$A$2:$A$6,0)+1)))))</f>
        <v/>
      </c>
      <c r="H65" s="12">
        <f>IF(OR(G65="",G65="—",G65="Fermer le dossier"),"",D65+INDEX(Cadence!$B$2:$B$6,MATCH(G65,Cadence!$A$2:$A$6,0)))</f>
        <v/>
      </c>
      <c r="I65" s="11" t="n"/>
      <c r="J65" s="11" t="n"/>
    </row>
    <row r="66">
      <c r="A66" s="11" t="n"/>
      <c r="B66" s="11" t="n"/>
      <c r="C66" s="11" t="n"/>
      <c r="D66" s="12" t="n"/>
      <c r="E66" s="13" t="n"/>
      <c r="F66" s="11" t="n"/>
      <c r="G66" s="11">
        <f>IF(OR(A66="",D66=""),"",IF(I66&lt;&gt;"En attente","—",IF(OR(F66="",F66="Aucune"),INDEX(Cadence!$A$2:$A$6,1),IF(MATCH(F66,Cadence!$A$2:$A$6,0)=ROWS(Cadence!$A$2:$A$6),"Fermer le dossier",INDEX(Cadence!$A$2:$A$6,MATCH(F66,Cadence!$A$2:$A$6,0)+1)))))</f>
        <v/>
      </c>
      <c r="H66" s="12">
        <f>IF(OR(G66="",G66="—",G66="Fermer le dossier"),"",D66+INDEX(Cadence!$B$2:$B$6,MATCH(G66,Cadence!$A$2:$A$6,0)))</f>
        <v/>
      </c>
      <c r="I66" s="11" t="n"/>
      <c r="J66" s="11" t="n"/>
    </row>
    <row r="67">
      <c r="A67" s="11" t="n"/>
      <c r="B67" s="11" t="n"/>
      <c r="C67" s="11" t="n"/>
      <c r="D67" s="12" t="n"/>
      <c r="E67" s="13" t="n"/>
      <c r="F67" s="11" t="n"/>
      <c r="G67" s="11">
        <f>IF(OR(A67="",D67=""),"",IF(I67&lt;&gt;"En attente","—",IF(OR(F67="",F67="Aucune"),INDEX(Cadence!$A$2:$A$6,1),IF(MATCH(F67,Cadence!$A$2:$A$6,0)=ROWS(Cadence!$A$2:$A$6),"Fermer le dossier",INDEX(Cadence!$A$2:$A$6,MATCH(F67,Cadence!$A$2:$A$6,0)+1)))))</f>
        <v/>
      </c>
      <c r="H67" s="12">
        <f>IF(OR(G67="",G67="—",G67="Fermer le dossier"),"",D67+INDEX(Cadence!$B$2:$B$6,MATCH(G67,Cadence!$A$2:$A$6,0)))</f>
        <v/>
      </c>
      <c r="I67" s="11" t="n"/>
      <c r="J67" s="11" t="n"/>
    </row>
    <row r="68">
      <c r="A68" s="11" t="n"/>
      <c r="B68" s="11" t="n"/>
      <c r="C68" s="11" t="n"/>
      <c r="D68" s="12" t="n"/>
      <c r="E68" s="13" t="n"/>
      <c r="F68" s="11" t="n"/>
      <c r="G68" s="11">
        <f>IF(OR(A68="",D68=""),"",IF(I68&lt;&gt;"En attente","—",IF(OR(F68="",F68="Aucune"),INDEX(Cadence!$A$2:$A$6,1),IF(MATCH(F68,Cadence!$A$2:$A$6,0)=ROWS(Cadence!$A$2:$A$6),"Fermer le dossier",INDEX(Cadence!$A$2:$A$6,MATCH(F68,Cadence!$A$2:$A$6,0)+1)))))</f>
        <v/>
      </c>
      <c r="H68" s="12">
        <f>IF(OR(G68="",G68="—",G68="Fermer le dossier"),"",D68+INDEX(Cadence!$B$2:$B$6,MATCH(G68,Cadence!$A$2:$A$6,0)))</f>
        <v/>
      </c>
      <c r="I68" s="11" t="n"/>
      <c r="J68" s="11" t="n"/>
    </row>
    <row r="69">
      <c r="A69" s="11" t="n"/>
      <c r="B69" s="11" t="n"/>
      <c r="C69" s="11" t="n"/>
      <c r="D69" s="12" t="n"/>
      <c r="E69" s="13" t="n"/>
      <c r="F69" s="11" t="n"/>
      <c r="G69" s="11">
        <f>IF(OR(A69="",D69=""),"",IF(I69&lt;&gt;"En attente","—",IF(OR(F69="",F69="Aucune"),INDEX(Cadence!$A$2:$A$6,1),IF(MATCH(F69,Cadence!$A$2:$A$6,0)=ROWS(Cadence!$A$2:$A$6),"Fermer le dossier",INDEX(Cadence!$A$2:$A$6,MATCH(F69,Cadence!$A$2:$A$6,0)+1)))))</f>
        <v/>
      </c>
      <c r="H69" s="12">
        <f>IF(OR(G69="",G69="—",G69="Fermer le dossier"),"",D69+INDEX(Cadence!$B$2:$B$6,MATCH(G69,Cadence!$A$2:$A$6,0)))</f>
        <v/>
      </c>
      <c r="I69" s="11" t="n"/>
      <c r="J69" s="11" t="n"/>
    </row>
    <row r="70">
      <c r="A70" s="11" t="n"/>
      <c r="B70" s="11" t="n"/>
      <c r="C70" s="11" t="n"/>
      <c r="D70" s="12" t="n"/>
      <c r="E70" s="13" t="n"/>
      <c r="F70" s="11" t="n"/>
      <c r="G70" s="11">
        <f>IF(OR(A70="",D70=""),"",IF(I70&lt;&gt;"En attente","—",IF(OR(F70="",F70="Aucune"),INDEX(Cadence!$A$2:$A$6,1),IF(MATCH(F70,Cadence!$A$2:$A$6,0)=ROWS(Cadence!$A$2:$A$6),"Fermer le dossier",INDEX(Cadence!$A$2:$A$6,MATCH(F70,Cadence!$A$2:$A$6,0)+1)))))</f>
        <v/>
      </c>
      <c r="H70" s="12">
        <f>IF(OR(G70="",G70="—",G70="Fermer le dossier"),"",D70+INDEX(Cadence!$B$2:$B$6,MATCH(G70,Cadence!$A$2:$A$6,0)))</f>
        <v/>
      </c>
      <c r="I70" s="11" t="n"/>
      <c r="J70" s="11" t="n"/>
    </row>
    <row r="71">
      <c r="A71" s="11" t="n"/>
      <c r="B71" s="11" t="n"/>
      <c r="C71" s="11" t="n"/>
      <c r="D71" s="12" t="n"/>
      <c r="E71" s="13" t="n"/>
      <c r="F71" s="11" t="n"/>
      <c r="G71" s="11">
        <f>IF(OR(A71="",D71=""),"",IF(I71&lt;&gt;"En attente","—",IF(OR(F71="",F71="Aucune"),INDEX(Cadence!$A$2:$A$6,1),IF(MATCH(F71,Cadence!$A$2:$A$6,0)=ROWS(Cadence!$A$2:$A$6),"Fermer le dossier",INDEX(Cadence!$A$2:$A$6,MATCH(F71,Cadence!$A$2:$A$6,0)+1)))))</f>
        <v/>
      </c>
      <c r="H71" s="12">
        <f>IF(OR(G71="",G71="—",G71="Fermer le dossier"),"",D71+INDEX(Cadence!$B$2:$B$6,MATCH(G71,Cadence!$A$2:$A$6,0)))</f>
        <v/>
      </c>
      <c r="I71" s="11" t="n"/>
      <c r="J71" s="11" t="n"/>
    </row>
    <row r="72">
      <c r="A72" s="11" t="n"/>
      <c r="B72" s="11" t="n"/>
      <c r="C72" s="11" t="n"/>
      <c r="D72" s="12" t="n"/>
      <c r="E72" s="13" t="n"/>
      <c r="F72" s="11" t="n"/>
      <c r="G72" s="11">
        <f>IF(OR(A72="",D72=""),"",IF(I72&lt;&gt;"En attente","—",IF(OR(F72="",F72="Aucune"),INDEX(Cadence!$A$2:$A$6,1),IF(MATCH(F72,Cadence!$A$2:$A$6,0)=ROWS(Cadence!$A$2:$A$6),"Fermer le dossier",INDEX(Cadence!$A$2:$A$6,MATCH(F72,Cadence!$A$2:$A$6,0)+1)))))</f>
        <v/>
      </c>
      <c r="H72" s="12">
        <f>IF(OR(G72="",G72="—",G72="Fermer le dossier"),"",D72+INDEX(Cadence!$B$2:$B$6,MATCH(G72,Cadence!$A$2:$A$6,0)))</f>
        <v/>
      </c>
      <c r="I72" s="11" t="n"/>
      <c r="J72" s="11" t="n"/>
    </row>
    <row r="73">
      <c r="A73" s="11" t="n"/>
      <c r="B73" s="11" t="n"/>
      <c r="C73" s="11" t="n"/>
      <c r="D73" s="12" t="n"/>
      <c r="E73" s="13" t="n"/>
      <c r="F73" s="11" t="n"/>
      <c r="G73" s="11">
        <f>IF(OR(A73="",D73=""),"",IF(I73&lt;&gt;"En attente","—",IF(OR(F73="",F73="Aucune"),INDEX(Cadence!$A$2:$A$6,1),IF(MATCH(F73,Cadence!$A$2:$A$6,0)=ROWS(Cadence!$A$2:$A$6),"Fermer le dossier",INDEX(Cadence!$A$2:$A$6,MATCH(F73,Cadence!$A$2:$A$6,0)+1)))))</f>
        <v/>
      </c>
      <c r="H73" s="12">
        <f>IF(OR(G73="",G73="—",G73="Fermer le dossier"),"",D73+INDEX(Cadence!$B$2:$B$6,MATCH(G73,Cadence!$A$2:$A$6,0)))</f>
        <v/>
      </c>
      <c r="I73" s="11" t="n"/>
      <c r="J73" s="11" t="n"/>
    </row>
    <row r="74">
      <c r="A74" s="11" t="n"/>
      <c r="B74" s="11" t="n"/>
      <c r="C74" s="11" t="n"/>
      <c r="D74" s="12" t="n"/>
      <c r="E74" s="13" t="n"/>
      <c r="F74" s="11" t="n"/>
      <c r="G74" s="11">
        <f>IF(OR(A74="",D74=""),"",IF(I74&lt;&gt;"En attente","—",IF(OR(F74="",F74="Aucune"),INDEX(Cadence!$A$2:$A$6,1),IF(MATCH(F74,Cadence!$A$2:$A$6,0)=ROWS(Cadence!$A$2:$A$6),"Fermer le dossier",INDEX(Cadence!$A$2:$A$6,MATCH(F74,Cadence!$A$2:$A$6,0)+1)))))</f>
        <v/>
      </c>
      <c r="H74" s="12">
        <f>IF(OR(G74="",G74="—",G74="Fermer le dossier"),"",D74+INDEX(Cadence!$B$2:$B$6,MATCH(G74,Cadence!$A$2:$A$6,0)))</f>
        <v/>
      </c>
      <c r="I74" s="11" t="n"/>
      <c r="J74" s="11" t="n"/>
    </row>
    <row r="75">
      <c r="A75" s="11" t="n"/>
      <c r="B75" s="11" t="n"/>
      <c r="C75" s="11" t="n"/>
      <c r="D75" s="12" t="n"/>
      <c r="E75" s="13" t="n"/>
      <c r="F75" s="11" t="n"/>
      <c r="G75" s="11">
        <f>IF(OR(A75="",D75=""),"",IF(I75&lt;&gt;"En attente","—",IF(OR(F75="",F75="Aucune"),INDEX(Cadence!$A$2:$A$6,1),IF(MATCH(F75,Cadence!$A$2:$A$6,0)=ROWS(Cadence!$A$2:$A$6),"Fermer le dossier",INDEX(Cadence!$A$2:$A$6,MATCH(F75,Cadence!$A$2:$A$6,0)+1)))))</f>
        <v/>
      </c>
      <c r="H75" s="12">
        <f>IF(OR(G75="",G75="—",G75="Fermer le dossier"),"",D75+INDEX(Cadence!$B$2:$B$6,MATCH(G75,Cadence!$A$2:$A$6,0)))</f>
        <v/>
      </c>
      <c r="I75" s="11" t="n"/>
      <c r="J75" s="11" t="n"/>
    </row>
    <row r="76">
      <c r="A76" s="11" t="n"/>
      <c r="B76" s="11" t="n"/>
      <c r="C76" s="11" t="n"/>
      <c r="D76" s="12" t="n"/>
      <c r="E76" s="13" t="n"/>
      <c r="F76" s="11" t="n"/>
      <c r="G76" s="11">
        <f>IF(OR(A76="",D76=""),"",IF(I76&lt;&gt;"En attente","—",IF(OR(F76="",F76="Aucune"),INDEX(Cadence!$A$2:$A$6,1),IF(MATCH(F76,Cadence!$A$2:$A$6,0)=ROWS(Cadence!$A$2:$A$6),"Fermer le dossier",INDEX(Cadence!$A$2:$A$6,MATCH(F76,Cadence!$A$2:$A$6,0)+1)))))</f>
        <v/>
      </c>
      <c r="H76" s="12">
        <f>IF(OR(G76="",G76="—",G76="Fermer le dossier"),"",D76+INDEX(Cadence!$B$2:$B$6,MATCH(G76,Cadence!$A$2:$A$6,0)))</f>
        <v/>
      </c>
      <c r="I76" s="11" t="n"/>
      <c r="J76" s="11" t="n"/>
    </row>
    <row r="77">
      <c r="A77" s="11" t="n"/>
      <c r="B77" s="11" t="n"/>
      <c r="C77" s="11" t="n"/>
      <c r="D77" s="12" t="n"/>
      <c r="E77" s="13" t="n"/>
      <c r="F77" s="11" t="n"/>
      <c r="G77" s="11">
        <f>IF(OR(A77="",D77=""),"",IF(I77&lt;&gt;"En attente","—",IF(OR(F77="",F77="Aucune"),INDEX(Cadence!$A$2:$A$6,1),IF(MATCH(F77,Cadence!$A$2:$A$6,0)=ROWS(Cadence!$A$2:$A$6),"Fermer le dossier",INDEX(Cadence!$A$2:$A$6,MATCH(F77,Cadence!$A$2:$A$6,0)+1)))))</f>
        <v/>
      </c>
      <c r="H77" s="12">
        <f>IF(OR(G77="",G77="—",G77="Fermer le dossier"),"",D77+INDEX(Cadence!$B$2:$B$6,MATCH(G77,Cadence!$A$2:$A$6,0)))</f>
        <v/>
      </c>
      <c r="I77" s="11" t="n"/>
      <c r="J77" s="11" t="n"/>
    </row>
    <row r="78">
      <c r="A78" s="11" t="n"/>
      <c r="B78" s="11" t="n"/>
      <c r="C78" s="11" t="n"/>
      <c r="D78" s="12" t="n"/>
      <c r="E78" s="13" t="n"/>
      <c r="F78" s="11" t="n"/>
      <c r="G78" s="11">
        <f>IF(OR(A78="",D78=""),"",IF(I78&lt;&gt;"En attente","—",IF(OR(F78="",F78="Aucune"),INDEX(Cadence!$A$2:$A$6,1),IF(MATCH(F78,Cadence!$A$2:$A$6,0)=ROWS(Cadence!$A$2:$A$6),"Fermer le dossier",INDEX(Cadence!$A$2:$A$6,MATCH(F78,Cadence!$A$2:$A$6,0)+1)))))</f>
        <v/>
      </c>
      <c r="H78" s="12">
        <f>IF(OR(G78="",G78="—",G78="Fermer le dossier"),"",D78+INDEX(Cadence!$B$2:$B$6,MATCH(G78,Cadence!$A$2:$A$6,0)))</f>
        <v/>
      </c>
      <c r="I78" s="11" t="n"/>
      <c r="J78" s="11" t="n"/>
    </row>
    <row r="79">
      <c r="A79" s="11" t="n"/>
      <c r="B79" s="11" t="n"/>
      <c r="C79" s="11" t="n"/>
      <c r="D79" s="12" t="n"/>
      <c r="E79" s="13" t="n"/>
      <c r="F79" s="11" t="n"/>
      <c r="G79" s="11">
        <f>IF(OR(A79="",D79=""),"",IF(I79&lt;&gt;"En attente","—",IF(OR(F79="",F79="Aucune"),INDEX(Cadence!$A$2:$A$6,1),IF(MATCH(F79,Cadence!$A$2:$A$6,0)=ROWS(Cadence!$A$2:$A$6),"Fermer le dossier",INDEX(Cadence!$A$2:$A$6,MATCH(F79,Cadence!$A$2:$A$6,0)+1)))))</f>
        <v/>
      </c>
      <c r="H79" s="12">
        <f>IF(OR(G79="",G79="—",G79="Fermer le dossier"),"",D79+INDEX(Cadence!$B$2:$B$6,MATCH(G79,Cadence!$A$2:$A$6,0)))</f>
        <v/>
      </c>
      <c r="I79" s="11" t="n"/>
      <c r="J79" s="11" t="n"/>
    </row>
    <row r="80">
      <c r="A80" s="11" t="n"/>
      <c r="B80" s="11" t="n"/>
      <c r="C80" s="11" t="n"/>
      <c r="D80" s="12" t="n"/>
      <c r="E80" s="13" t="n"/>
      <c r="F80" s="11" t="n"/>
      <c r="G80" s="11">
        <f>IF(OR(A80="",D80=""),"",IF(I80&lt;&gt;"En attente","—",IF(OR(F80="",F80="Aucune"),INDEX(Cadence!$A$2:$A$6,1),IF(MATCH(F80,Cadence!$A$2:$A$6,0)=ROWS(Cadence!$A$2:$A$6),"Fermer le dossier",INDEX(Cadence!$A$2:$A$6,MATCH(F80,Cadence!$A$2:$A$6,0)+1)))))</f>
        <v/>
      </c>
      <c r="H80" s="12">
        <f>IF(OR(G80="",G80="—",G80="Fermer le dossier"),"",D80+INDEX(Cadence!$B$2:$B$6,MATCH(G80,Cadence!$A$2:$A$6,0)))</f>
        <v/>
      </c>
      <c r="I80" s="11" t="n"/>
      <c r="J80" s="11" t="n"/>
    </row>
    <row r="81">
      <c r="A81" s="11" t="n"/>
      <c r="B81" s="11" t="n"/>
      <c r="C81" s="11" t="n"/>
      <c r="D81" s="12" t="n"/>
      <c r="E81" s="13" t="n"/>
      <c r="F81" s="11" t="n"/>
      <c r="G81" s="11">
        <f>IF(OR(A81="",D81=""),"",IF(I81&lt;&gt;"En attente","—",IF(OR(F81="",F81="Aucune"),INDEX(Cadence!$A$2:$A$6,1),IF(MATCH(F81,Cadence!$A$2:$A$6,0)=ROWS(Cadence!$A$2:$A$6),"Fermer le dossier",INDEX(Cadence!$A$2:$A$6,MATCH(F81,Cadence!$A$2:$A$6,0)+1)))))</f>
        <v/>
      </c>
      <c r="H81" s="12">
        <f>IF(OR(G81="",G81="—",G81="Fermer le dossier"),"",D81+INDEX(Cadence!$B$2:$B$6,MATCH(G81,Cadence!$A$2:$A$6,0)))</f>
        <v/>
      </c>
      <c r="I81" s="11" t="n"/>
      <c r="J81" s="11" t="n"/>
    </row>
    <row r="82">
      <c r="A82" s="11" t="n"/>
      <c r="B82" s="11" t="n"/>
      <c r="C82" s="11" t="n"/>
      <c r="D82" s="12" t="n"/>
      <c r="E82" s="13" t="n"/>
      <c r="F82" s="11" t="n"/>
      <c r="G82" s="11">
        <f>IF(OR(A82="",D82=""),"",IF(I82&lt;&gt;"En attente","—",IF(OR(F82="",F82="Aucune"),INDEX(Cadence!$A$2:$A$6,1),IF(MATCH(F82,Cadence!$A$2:$A$6,0)=ROWS(Cadence!$A$2:$A$6),"Fermer le dossier",INDEX(Cadence!$A$2:$A$6,MATCH(F82,Cadence!$A$2:$A$6,0)+1)))))</f>
        <v/>
      </c>
      <c r="H82" s="12">
        <f>IF(OR(G82="",G82="—",G82="Fermer le dossier"),"",D82+INDEX(Cadence!$B$2:$B$6,MATCH(G82,Cadence!$A$2:$A$6,0)))</f>
        <v/>
      </c>
      <c r="I82" s="11" t="n"/>
      <c r="J82" s="11" t="n"/>
    </row>
    <row r="83">
      <c r="A83" s="11" t="n"/>
      <c r="B83" s="11" t="n"/>
      <c r="C83" s="11" t="n"/>
      <c r="D83" s="12" t="n"/>
      <c r="E83" s="13" t="n"/>
      <c r="F83" s="11" t="n"/>
      <c r="G83" s="11">
        <f>IF(OR(A83="",D83=""),"",IF(I83&lt;&gt;"En attente","—",IF(OR(F83="",F83="Aucune"),INDEX(Cadence!$A$2:$A$6,1),IF(MATCH(F83,Cadence!$A$2:$A$6,0)=ROWS(Cadence!$A$2:$A$6),"Fermer le dossier",INDEX(Cadence!$A$2:$A$6,MATCH(F83,Cadence!$A$2:$A$6,0)+1)))))</f>
        <v/>
      </c>
      <c r="H83" s="12">
        <f>IF(OR(G83="",G83="—",G83="Fermer le dossier"),"",D83+INDEX(Cadence!$B$2:$B$6,MATCH(G83,Cadence!$A$2:$A$6,0)))</f>
        <v/>
      </c>
      <c r="I83" s="11" t="n"/>
      <c r="J83" s="11" t="n"/>
    </row>
    <row r="84">
      <c r="A84" s="11" t="n"/>
      <c r="B84" s="11" t="n"/>
      <c r="C84" s="11" t="n"/>
      <c r="D84" s="12" t="n"/>
      <c r="E84" s="13" t="n"/>
      <c r="F84" s="11" t="n"/>
      <c r="G84" s="11">
        <f>IF(OR(A84="",D84=""),"",IF(I84&lt;&gt;"En attente","—",IF(OR(F84="",F84="Aucune"),INDEX(Cadence!$A$2:$A$6,1),IF(MATCH(F84,Cadence!$A$2:$A$6,0)=ROWS(Cadence!$A$2:$A$6),"Fermer le dossier",INDEX(Cadence!$A$2:$A$6,MATCH(F84,Cadence!$A$2:$A$6,0)+1)))))</f>
        <v/>
      </c>
      <c r="H84" s="12">
        <f>IF(OR(G84="",G84="—",G84="Fermer le dossier"),"",D84+INDEX(Cadence!$B$2:$B$6,MATCH(G84,Cadence!$A$2:$A$6,0)))</f>
        <v/>
      </c>
      <c r="I84" s="11" t="n"/>
      <c r="J84" s="11" t="n"/>
    </row>
    <row r="85">
      <c r="A85" s="11" t="n"/>
      <c r="B85" s="11" t="n"/>
      <c r="C85" s="11" t="n"/>
      <c r="D85" s="12" t="n"/>
      <c r="E85" s="13" t="n"/>
      <c r="F85" s="11" t="n"/>
      <c r="G85" s="11">
        <f>IF(OR(A85="",D85=""),"",IF(I85&lt;&gt;"En attente","—",IF(OR(F85="",F85="Aucune"),INDEX(Cadence!$A$2:$A$6,1),IF(MATCH(F85,Cadence!$A$2:$A$6,0)=ROWS(Cadence!$A$2:$A$6),"Fermer le dossier",INDEX(Cadence!$A$2:$A$6,MATCH(F85,Cadence!$A$2:$A$6,0)+1)))))</f>
        <v/>
      </c>
      <c r="H85" s="12">
        <f>IF(OR(G85="",G85="—",G85="Fermer le dossier"),"",D85+INDEX(Cadence!$B$2:$B$6,MATCH(G85,Cadence!$A$2:$A$6,0)))</f>
        <v/>
      </c>
      <c r="I85" s="11" t="n"/>
      <c r="J85" s="11" t="n"/>
    </row>
    <row r="86">
      <c r="A86" s="11" t="n"/>
      <c r="B86" s="11" t="n"/>
      <c r="C86" s="11" t="n"/>
      <c r="D86" s="12" t="n"/>
      <c r="E86" s="13" t="n"/>
      <c r="F86" s="11" t="n"/>
      <c r="G86" s="11">
        <f>IF(OR(A86="",D86=""),"",IF(I86&lt;&gt;"En attente","—",IF(OR(F86="",F86="Aucune"),INDEX(Cadence!$A$2:$A$6,1),IF(MATCH(F86,Cadence!$A$2:$A$6,0)=ROWS(Cadence!$A$2:$A$6),"Fermer le dossier",INDEX(Cadence!$A$2:$A$6,MATCH(F86,Cadence!$A$2:$A$6,0)+1)))))</f>
        <v/>
      </c>
      <c r="H86" s="12">
        <f>IF(OR(G86="",G86="—",G86="Fermer le dossier"),"",D86+INDEX(Cadence!$B$2:$B$6,MATCH(G86,Cadence!$A$2:$A$6,0)))</f>
        <v/>
      </c>
      <c r="I86" s="11" t="n"/>
      <c r="J86" s="11" t="n"/>
    </row>
    <row r="87">
      <c r="A87" s="11" t="n"/>
      <c r="B87" s="11" t="n"/>
      <c r="C87" s="11" t="n"/>
      <c r="D87" s="12" t="n"/>
      <c r="E87" s="13" t="n"/>
      <c r="F87" s="11" t="n"/>
      <c r="G87" s="11">
        <f>IF(OR(A87="",D87=""),"",IF(I87&lt;&gt;"En attente","—",IF(OR(F87="",F87="Aucune"),INDEX(Cadence!$A$2:$A$6,1),IF(MATCH(F87,Cadence!$A$2:$A$6,0)=ROWS(Cadence!$A$2:$A$6),"Fermer le dossier",INDEX(Cadence!$A$2:$A$6,MATCH(F87,Cadence!$A$2:$A$6,0)+1)))))</f>
        <v/>
      </c>
      <c r="H87" s="12">
        <f>IF(OR(G87="",G87="—",G87="Fermer le dossier"),"",D87+INDEX(Cadence!$B$2:$B$6,MATCH(G87,Cadence!$A$2:$A$6,0)))</f>
        <v/>
      </c>
      <c r="I87" s="11" t="n"/>
      <c r="J87" s="11" t="n"/>
    </row>
    <row r="88">
      <c r="A88" s="11" t="n"/>
      <c r="B88" s="11" t="n"/>
      <c r="C88" s="11" t="n"/>
      <c r="D88" s="12" t="n"/>
      <c r="E88" s="13" t="n"/>
      <c r="F88" s="11" t="n"/>
      <c r="G88" s="11">
        <f>IF(OR(A88="",D88=""),"",IF(I88&lt;&gt;"En attente","—",IF(OR(F88="",F88="Aucune"),INDEX(Cadence!$A$2:$A$6,1),IF(MATCH(F88,Cadence!$A$2:$A$6,0)=ROWS(Cadence!$A$2:$A$6),"Fermer le dossier",INDEX(Cadence!$A$2:$A$6,MATCH(F88,Cadence!$A$2:$A$6,0)+1)))))</f>
        <v/>
      </c>
      <c r="H88" s="12">
        <f>IF(OR(G88="",G88="—",G88="Fermer le dossier"),"",D88+INDEX(Cadence!$B$2:$B$6,MATCH(G88,Cadence!$A$2:$A$6,0)))</f>
        <v/>
      </c>
      <c r="I88" s="11" t="n"/>
      <c r="J88" s="11" t="n"/>
    </row>
    <row r="89">
      <c r="A89" s="11" t="n"/>
      <c r="B89" s="11" t="n"/>
      <c r="C89" s="11" t="n"/>
      <c r="D89" s="12" t="n"/>
      <c r="E89" s="13" t="n"/>
      <c r="F89" s="11" t="n"/>
      <c r="G89" s="11">
        <f>IF(OR(A89="",D89=""),"",IF(I89&lt;&gt;"En attente","—",IF(OR(F89="",F89="Aucune"),INDEX(Cadence!$A$2:$A$6,1),IF(MATCH(F89,Cadence!$A$2:$A$6,0)=ROWS(Cadence!$A$2:$A$6),"Fermer le dossier",INDEX(Cadence!$A$2:$A$6,MATCH(F89,Cadence!$A$2:$A$6,0)+1)))))</f>
        <v/>
      </c>
      <c r="H89" s="12">
        <f>IF(OR(G89="",G89="—",G89="Fermer le dossier"),"",D89+INDEX(Cadence!$B$2:$B$6,MATCH(G89,Cadence!$A$2:$A$6,0)))</f>
        <v/>
      </c>
      <c r="I89" s="11" t="n"/>
      <c r="J89" s="11" t="n"/>
    </row>
    <row r="90">
      <c r="A90" s="11" t="n"/>
      <c r="B90" s="11" t="n"/>
      <c r="C90" s="11" t="n"/>
      <c r="D90" s="12" t="n"/>
      <c r="E90" s="13" t="n"/>
      <c r="F90" s="11" t="n"/>
      <c r="G90" s="11">
        <f>IF(OR(A90="",D90=""),"",IF(I90&lt;&gt;"En attente","—",IF(OR(F90="",F90="Aucune"),INDEX(Cadence!$A$2:$A$6,1),IF(MATCH(F90,Cadence!$A$2:$A$6,0)=ROWS(Cadence!$A$2:$A$6),"Fermer le dossier",INDEX(Cadence!$A$2:$A$6,MATCH(F90,Cadence!$A$2:$A$6,0)+1)))))</f>
        <v/>
      </c>
      <c r="H90" s="12">
        <f>IF(OR(G90="",G90="—",G90="Fermer le dossier"),"",D90+INDEX(Cadence!$B$2:$B$6,MATCH(G90,Cadence!$A$2:$A$6,0)))</f>
        <v/>
      </c>
      <c r="I90" s="11" t="n"/>
      <c r="J90" s="11" t="n"/>
    </row>
    <row r="91">
      <c r="A91" s="11" t="n"/>
      <c r="B91" s="11" t="n"/>
      <c r="C91" s="11" t="n"/>
      <c r="D91" s="12" t="n"/>
      <c r="E91" s="13" t="n"/>
      <c r="F91" s="11" t="n"/>
      <c r="G91" s="11">
        <f>IF(OR(A91="",D91=""),"",IF(I91&lt;&gt;"En attente","—",IF(OR(F91="",F91="Aucune"),INDEX(Cadence!$A$2:$A$6,1),IF(MATCH(F91,Cadence!$A$2:$A$6,0)=ROWS(Cadence!$A$2:$A$6),"Fermer le dossier",INDEX(Cadence!$A$2:$A$6,MATCH(F91,Cadence!$A$2:$A$6,0)+1)))))</f>
        <v/>
      </c>
      <c r="H91" s="12">
        <f>IF(OR(G91="",G91="—",G91="Fermer le dossier"),"",D91+INDEX(Cadence!$B$2:$B$6,MATCH(G91,Cadence!$A$2:$A$6,0)))</f>
        <v/>
      </c>
      <c r="I91" s="11" t="n"/>
      <c r="J91" s="11" t="n"/>
    </row>
    <row r="92">
      <c r="A92" s="11" t="n"/>
      <c r="B92" s="11" t="n"/>
      <c r="C92" s="11" t="n"/>
      <c r="D92" s="12" t="n"/>
      <c r="E92" s="13" t="n"/>
      <c r="F92" s="11" t="n"/>
      <c r="G92" s="11">
        <f>IF(OR(A92="",D92=""),"",IF(I92&lt;&gt;"En attente","—",IF(OR(F92="",F92="Aucune"),INDEX(Cadence!$A$2:$A$6,1),IF(MATCH(F92,Cadence!$A$2:$A$6,0)=ROWS(Cadence!$A$2:$A$6),"Fermer le dossier",INDEX(Cadence!$A$2:$A$6,MATCH(F92,Cadence!$A$2:$A$6,0)+1)))))</f>
        <v/>
      </c>
      <c r="H92" s="12">
        <f>IF(OR(G92="",G92="—",G92="Fermer le dossier"),"",D92+INDEX(Cadence!$B$2:$B$6,MATCH(G92,Cadence!$A$2:$A$6,0)))</f>
        <v/>
      </c>
      <c r="I92" s="11" t="n"/>
      <c r="J92" s="11" t="n"/>
    </row>
    <row r="93">
      <c r="A93" s="11" t="n"/>
      <c r="B93" s="11" t="n"/>
      <c r="C93" s="11" t="n"/>
      <c r="D93" s="12" t="n"/>
      <c r="E93" s="13" t="n"/>
      <c r="F93" s="11" t="n"/>
      <c r="G93" s="11">
        <f>IF(OR(A93="",D93=""),"",IF(I93&lt;&gt;"En attente","—",IF(OR(F93="",F93="Aucune"),INDEX(Cadence!$A$2:$A$6,1),IF(MATCH(F93,Cadence!$A$2:$A$6,0)=ROWS(Cadence!$A$2:$A$6),"Fermer le dossier",INDEX(Cadence!$A$2:$A$6,MATCH(F93,Cadence!$A$2:$A$6,0)+1)))))</f>
        <v/>
      </c>
      <c r="H93" s="12">
        <f>IF(OR(G93="",G93="—",G93="Fermer le dossier"),"",D93+INDEX(Cadence!$B$2:$B$6,MATCH(G93,Cadence!$A$2:$A$6,0)))</f>
        <v/>
      </c>
      <c r="I93" s="11" t="n"/>
      <c r="J93" s="11" t="n"/>
    </row>
    <row r="94">
      <c r="A94" s="11" t="n"/>
      <c r="B94" s="11" t="n"/>
      <c r="C94" s="11" t="n"/>
      <c r="D94" s="12" t="n"/>
      <c r="E94" s="13" t="n"/>
      <c r="F94" s="11" t="n"/>
      <c r="G94" s="11">
        <f>IF(OR(A94="",D94=""),"",IF(I94&lt;&gt;"En attente","—",IF(OR(F94="",F94="Aucune"),INDEX(Cadence!$A$2:$A$6,1),IF(MATCH(F94,Cadence!$A$2:$A$6,0)=ROWS(Cadence!$A$2:$A$6),"Fermer le dossier",INDEX(Cadence!$A$2:$A$6,MATCH(F94,Cadence!$A$2:$A$6,0)+1)))))</f>
        <v/>
      </c>
      <c r="H94" s="12">
        <f>IF(OR(G94="",G94="—",G94="Fermer le dossier"),"",D94+INDEX(Cadence!$B$2:$B$6,MATCH(G94,Cadence!$A$2:$A$6,0)))</f>
        <v/>
      </c>
      <c r="I94" s="11" t="n"/>
      <c r="J94" s="11" t="n"/>
    </row>
    <row r="95">
      <c r="A95" s="11" t="n"/>
      <c r="B95" s="11" t="n"/>
      <c r="C95" s="11" t="n"/>
      <c r="D95" s="12" t="n"/>
      <c r="E95" s="13" t="n"/>
      <c r="F95" s="11" t="n"/>
      <c r="G95" s="11">
        <f>IF(OR(A95="",D95=""),"",IF(I95&lt;&gt;"En attente","—",IF(OR(F95="",F95="Aucune"),INDEX(Cadence!$A$2:$A$6,1),IF(MATCH(F95,Cadence!$A$2:$A$6,0)=ROWS(Cadence!$A$2:$A$6),"Fermer le dossier",INDEX(Cadence!$A$2:$A$6,MATCH(F95,Cadence!$A$2:$A$6,0)+1)))))</f>
        <v/>
      </c>
      <c r="H95" s="12">
        <f>IF(OR(G95="",G95="—",G95="Fermer le dossier"),"",D95+INDEX(Cadence!$B$2:$B$6,MATCH(G95,Cadence!$A$2:$A$6,0)))</f>
        <v/>
      </c>
      <c r="I95" s="11" t="n"/>
      <c r="J95" s="11" t="n"/>
    </row>
    <row r="96">
      <c r="A96" s="11" t="n"/>
      <c r="B96" s="11" t="n"/>
      <c r="C96" s="11" t="n"/>
      <c r="D96" s="12" t="n"/>
      <c r="E96" s="13" t="n"/>
      <c r="F96" s="11" t="n"/>
      <c r="G96" s="11">
        <f>IF(OR(A96="",D96=""),"",IF(I96&lt;&gt;"En attente","—",IF(OR(F96="",F96="Aucune"),INDEX(Cadence!$A$2:$A$6,1),IF(MATCH(F96,Cadence!$A$2:$A$6,0)=ROWS(Cadence!$A$2:$A$6),"Fermer le dossier",INDEX(Cadence!$A$2:$A$6,MATCH(F96,Cadence!$A$2:$A$6,0)+1)))))</f>
        <v/>
      </c>
      <c r="H96" s="12">
        <f>IF(OR(G96="",G96="—",G96="Fermer le dossier"),"",D96+INDEX(Cadence!$B$2:$B$6,MATCH(G96,Cadence!$A$2:$A$6,0)))</f>
        <v/>
      </c>
      <c r="I96" s="11" t="n"/>
      <c r="J96" s="11" t="n"/>
    </row>
    <row r="97">
      <c r="A97" s="11" t="n"/>
      <c r="B97" s="11" t="n"/>
      <c r="C97" s="11" t="n"/>
      <c r="D97" s="12" t="n"/>
      <c r="E97" s="13" t="n"/>
      <c r="F97" s="11" t="n"/>
      <c r="G97" s="11">
        <f>IF(OR(A97="",D97=""),"",IF(I97&lt;&gt;"En attente","—",IF(OR(F97="",F97="Aucune"),INDEX(Cadence!$A$2:$A$6,1),IF(MATCH(F97,Cadence!$A$2:$A$6,0)=ROWS(Cadence!$A$2:$A$6),"Fermer le dossier",INDEX(Cadence!$A$2:$A$6,MATCH(F97,Cadence!$A$2:$A$6,0)+1)))))</f>
        <v/>
      </c>
      <c r="H97" s="12">
        <f>IF(OR(G97="",G97="—",G97="Fermer le dossier"),"",D97+INDEX(Cadence!$B$2:$B$6,MATCH(G97,Cadence!$A$2:$A$6,0)))</f>
        <v/>
      </c>
      <c r="I97" s="11" t="n"/>
      <c r="J97" s="11" t="n"/>
    </row>
    <row r="98">
      <c r="A98" s="11" t="n"/>
      <c r="B98" s="11" t="n"/>
      <c r="C98" s="11" t="n"/>
      <c r="D98" s="12" t="n"/>
      <c r="E98" s="13" t="n"/>
      <c r="F98" s="11" t="n"/>
      <c r="G98" s="11">
        <f>IF(OR(A98="",D98=""),"",IF(I98&lt;&gt;"En attente","—",IF(OR(F98="",F98="Aucune"),INDEX(Cadence!$A$2:$A$6,1),IF(MATCH(F98,Cadence!$A$2:$A$6,0)=ROWS(Cadence!$A$2:$A$6),"Fermer le dossier",INDEX(Cadence!$A$2:$A$6,MATCH(F98,Cadence!$A$2:$A$6,0)+1)))))</f>
        <v/>
      </c>
      <c r="H98" s="12">
        <f>IF(OR(G98="",G98="—",G98="Fermer le dossier"),"",D98+INDEX(Cadence!$B$2:$B$6,MATCH(G98,Cadence!$A$2:$A$6,0)))</f>
        <v/>
      </c>
      <c r="I98" s="11" t="n"/>
      <c r="J98" s="11" t="n"/>
    </row>
    <row r="99">
      <c r="A99" s="11" t="n"/>
      <c r="B99" s="11" t="n"/>
      <c r="C99" s="11" t="n"/>
      <c r="D99" s="12" t="n"/>
      <c r="E99" s="13" t="n"/>
      <c r="F99" s="11" t="n"/>
      <c r="G99" s="11">
        <f>IF(OR(A99="",D99=""),"",IF(I99&lt;&gt;"En attente","—",IF(OR(F99="",F99="Aucune"),INDEX(Cadence!$A$2:$A$6,1),IF(MATCH(F99,Cadence!$A$2:$A$6,0)=ROWS(Cadence!$A$2:$A$6),"Fermer le dossier",INDEX(Cadence!$A$2:$A$6,MATCH(F99,Cadence!$A$2:$A$6,0)+1)))))</f>
        <v/>
      </c>
      <c r="H99" s="12">
        <f>IF(OR(G99="",G99="—",G99="Fermer le dossier"),"",D99+INDEX(Cadence!$B$2:$B$6,MATCH(G99,Cadence!$A$2:$A$6,0)))</f>
        <v/>
      </c>
      <c r="I99" s="11" t="n"/>
      <c r="J99" s="11" t="n"/>
    </row>
    <row r="100">
      <c r="A100" s="11" t="n"/>
      <c r="B100" s="11" t="n"/>
      <c r="C100" s="11" t="n"/>
      <c r="D100" s="12" t="n"/>
      <c r="E100" s="13" t="n"/>
      <c r="F100" s="11" t="n"/>
      <c r="G100" s="11">
        <f>IF(OR(A100="",D100=""),"",IF(I100&lt;&gt;"En attente","—",IF(OR(F100="",F100="Aucune"),INDEX(Cadence!$A$2:$A$6,1),IF(MATCH(F100,Cadence!$A$2:$A$6,0)=ROWS(Cadence!$A$2:$A$6),"Fermer le dossier",INDEX(Cadence!$A$2:$A$6,MATCH(F100,Cadence!$A$2:$A$6,0)+1)))))</f>
        <v/>
      </c>
      <c r="H100" s="12">
        <f>IF(OR(G100="",G100="—",G100="Fermer le dossier"),"",D100+INDEX(Cadence!$B$2:$B$6,MATCH(G100,Cadence!$A$2:$A$6,0)))</f>
        <v/>
      </c>
      <c r="I100" s="11" t="n"/>
      <c r="J100" s="11" t="n"/>
    </row>
    <row r="101">
      <c r="A101" s="11" t="n"/>
      <c r="B101" s="11" t="n"/>
      <c r="C101" s="11" t="n"/>
      <c r="D101" s="12" t="n"/>
      <c r="E101" s="13" t="n"/>
      <c r="F101" s="11" t="n"/>
      <c r="G101" s="11">
        <f>IF(OR(A101="",D101=""),"",IF(I101&lt;&gt;"En attente","—",IF(OR(F101="",F101="Aucune"),INDEX(Cadence!$A$2:$A$6,1),IF(MATCH(F101,Cadence!$A$2:$A$6,0)=ROWS(Cadence!$A$2:$A$6),"Fermer le dossier",INDEX(Cadence!$A$2:$A$6,MATCH(F101,Cadence!$A$2:$A$6,0)+1)))))</f>
        <v/>
      </c>
      <c r="H101" s="12">
        <f>IF(OR(G101="",G101="—",G101="Fermer le dossier"),"",D101+INDEX(Cadence!$B$2:$B$6,MATCH(G101,Cadence!$A$2:$A$6,0)))</f>
        <v/>
      </c>
      <c r="I101" s="11" t="n"/>
      <c r="J101" s="11" t="n"/>
    </row>
    <row r="102">
      <c r="A102" s="11" t="n"/>
      <c r="B102" s="11" t="n"/>
      <c r="C102" s="11" t="n"/>
      <c r="D102" s="12" t="n"/>
      <c r="E102" s="13" t="n"/>
      <c r="F102" s="11" t="n"/>
      <c r="G102" s="11">
        <f>IF(OR(A102="",D102=""),"",IF(I102&lt;&gt;"En attente","—",IF(OR(F102="",F102="Aucune"),INDEX(Cadence!$A$2:$A$6,1),IF(MATCH(F102,Cadence!$A$2:$A$6,0)=ROWS(Cadence!$A$2:$A$6),"Fermer le dossier",INDEX(Cadence!$A$2:$A$6,MATCH(F102,Cadence!$A$2:$A$6,0)+1)))))</f>
        <v/>
      </c>
      <c r="H102" s="12">
        <f>IF(OR(G102="",G102="—",G102="Fermer le dossier"),"",D102+INDEX(Cadence!$B$2:$B$6,MATCH(G102,Cadence!$A$2:$A$6,0)))</f>
        <v/>
      </c>
      <c r="I102" s="11" t="n"/>
      <c r="J102" s="11" t="n"/>
    </row>
    <row r="103">
      <c r="A103" s="11" t="n"/>
      <c r="B103" s="11" t="n"/>
      <c r="C103" s="11" t="n"/>
      <c r="D103" s="12" t="n"/>
      <c r="E103" s="13" t="n"/>
      <c r="F103" s="11" t="n"/>
      <c r="G103" s="11">
        <f>IF(OR(A103="",D103=""),"",IF(I103&lt;&gt;"En attente","—",IF(OR(F103="",F103="Aucune"),INDEX(Cadence!$A$2:$A$6,1),IF(MATCH(F103,Cadence!$A$2:$A$6,0)=ROWS(Cadence!$A$2:$A$6),"Fermer le dossier",INDEX(Cadence!$A$2:$A$6,MATCH(F103,Cadence!$A$2:$A$6,0)+1)))))</f>
        <v/>
      </c>
      <c r="H103" s="12">
        <f>IF(OR(G103="",G103="—",G103="Fermer le dossier"),"",D103+INDEX(Cadence!$B$2:$B$6,MATCH(G103,Cadence!$A$2:$A$6,0)))</f>
        <v/>
      </c>
      <c r="I103" s="11" t="n"/>
      <c r="J103" s="11" t="n"/>
    </row>
    <row r="104">
      <c r="A104" s="11" t="n"/>
      <c r="B104" s="11" t="n"/>
      <c r="C104" s="11" t="n"/>
      <c r="D104" s="12" t="n"/>
      <c r="E104" s="13" t="n"/>
      <c r="F104" s="11" t="n"/>
      <c r="G104" s="11">
        <f>IF(OR(A104="",D104=""),"",IF(I104&lt;&gt;"En attente","—",IF(OR(F104="",F104="Aucune"),INDEX(Cadence!$A$2:$A$6,1),IF(MATCH(F104,Cadence!$A$2:$A$6,0)=ROWS(Cadence!$A$2:$A$6),"Fermer le dossier",INDEX(Cadence!$A$2:$A$6,MATCH(F104,Cadence!$A$2:$A$6,0)+1)))))</f>
        <v/>
      </c>
      <c r="H104" s="12">
        <f>IF(OR(G104="",G104="—",G104="Fermer le dossier"),"",D104+INDEX(Cadence!$B$2:$B$6,MATCH(G104,Cadence!$A$2:$A$6,0)))</f>
        <v/>
      </c>
      <c r="I104" s="11" t="n"/>
      <c r="J104" s="11" t="n"/>
    </row>
    <row r="105">
      <c r="A105" s="11" t="n"/>
      <c r="B105" s="11" t="n"/>
      <c r="C105" s="11" t="n"/>
      <c r="D105" s="12" t="n"/>
      <c r="E105" s="13" t="n"/>
      <c r="F105" s="11" t="n"/>
      <c r="G105" s="11">
        <f>IF(OR(A105="",D105=""),"",IF(I105&lt;&gt;"En attente","—",IF(OR(F105="",F105="Aucune"),INDEX(Cadence!$A$2:$A$6,1),IF(MATCH(F105,Cadence!$A$2:$A$6,0)=ROWS(Cadence!$A$2:$A$6),"Fermer le dossier",INDEX(Cadence!$A$2:$A$6,MATCH(F105,Cadence!$A$2:$A$6,0)+1)))))</f>
        <v/>
      </c>
      <c r="H105" s="12">
        <f>IF(OR(G105="",G105="—",G105="Fermer le dossier"),"",D105+INDEX(Cadence!$B$2:$B$6,MATCH(G105,Cadence!$A$2:$A$6,0)))</f>
        <v/>
      </c>
      <c r="I105" s="11" t="n"/>
      <c r="J105" s="11" t="n"/>
    </row>
    <row r="106">
      <c r="A106" s="11" t="n"/>
      <c r="B106" s="11" t="n"/>
      <c r="C106" s="11" t="n"/>
      <c r="D106" s="12" t="n"/>
      <c r="E106" s="13" t="n"/>
      <c r="F106" s="11" t="n"/>
      <c r="G106" s="11">
        <f>IF(OR(A106="",D106=""),"",IF(I106&lt;&gt;"En attente","—",IF(OR(F106="",F106="Aucune"),INDEX(Cadence!$A$2:$A$6,1),IF(MATCH(F106,Cadence!$A$2:$A$6,0)=ROWS(Cadence!$A$2:$A$6),"Fermer le dossier",INDEX(Cadence!$A$2:$A$6,MATCH(F106,Cadence!$A$2:$A$6,0)+1)))))</f>
        <v/>
      </c>
      <c r="H106" s="12">
        <f>IF(OR(G106="",G106="—",G106="Fermer le dossier"),"",D106+INDEX(Cadence!$B$2:$B$6,MATCH(G106,Cadence!$A$2:$A$6,0)))</f>
        <v/>
      </c>
      <c r="I106" s="11" t="n"/>
      <c r="J106" s="11" t="n"/>
    </row>
    <row r="107">
      <c r="A107" s="11" t="n"/>
      <c r="B107" s="11" t="n"/>
      <c r="C107" s="11" t="n"/>
      <c r="D107" s="12" t="n"/>
      <c r="E107" s="13" t="n"/>
      <c r="F107" s="11" t="n"/>
      <c r="G107" s="11">
        <f>IF(OR(A107="",D107=""),"",IF(I107&lt;&gt;"En attente","—",IF(OR(F107="",F107="Aucune"),INDEX(Cadence!$A$2:$A$6,1),IF(MATCH(F107,Cadence!$A$2:$A$6,0)=ROWS(Cadence!$A$2:$A$6),"Fermer le dossier",INDEX(Cadence!$A$2:$A$6,MATCH(F107,Cadence!$A$2:$A$6,0)+1)))))</f>
        <v/>
      </c>
      <c r="H107" s="12">
        <f>IF(OR(G107="",G107="—",G107="Fermer le dossier"),"",D107+INDEX(Cadence!$B$2:$B$6,MATCH(G107,Cadence!$A$2:$A$6,0)))</f>
        <v/>
      </c>
      <c r="I107" s="11" t="n"/>
      <c r="J107" s="11" t="n"/>
    </row>
    <row r="108">
      <c r="A108" s="11" t="n"/>
      <c r="B108" s="11" t="n"/>
      <c r="C108" s="11" t="n"/>
      <c r="D108" s="12" t="n"/>
      <c r="E108" s="13" t="n"/>
      <c r="F108" s="11" t="n"/>
      <c r="G108" s="11">
        <f>IF(OR(A108="",D108=""),"",IF(I108&lt;&gt;"En attente","—",IF(OR(F108="",F108="Aucune"),INDEX(Cadence!$A$2:$A$6,1),IF(MATCH(F108,Cadence!$A$2:$A$6,0)=ROWS(Cadence!$A$2:$A$6),"Fermer le dossier",INDEX(Cadence!$A$2:$A$6,MATCH(F108,Cadence!$A$2:$A$6,0)+1)))))</f>
        <v/>
      </c>
      <c r="H108" s="12">
        <f>IF(OR(G108="",G108="—",G108="Fermer le dossier"),"",D108+INDEX(Cadence!$B$2:$B$6,MATCH(G108,Cadence!$A$2:$A$6,0)))</f>
        <v/>
      </c>
      <c r="I108" s="11" t="n"/>
      <c r="J108" s="11" t="n"/>
    </row>
    <row r="109">
      <c r="A109" s="11" t="n"/>
      <c r="B109" s="11" t="n"/>
      <c r="C109" s="11" t="n"/>
      <c r="D109" s="12" t="n"/>
      <c r="E109" s="13" t="n"/>
      <c r="F109" s="11" t="n"/>
      <c r="G109" s="11">
        <f>IF(OR(A109="",D109=""),"",IF(I109&lt;&gt;"En attente","—",IF(OR(F109="",F109="Aucune"),INDEX(Cadence!$A$2:$A$6,1),IF(MATCH(F109,Cadence!$A$2:$A$6,0)=ROWS(Cadence!$A$2:$A$6),"Fermer le dossier",INDEX(Cadence!$A$2:$A$6,MATCH(F109,Cadence!$A$2:$A$6,0)+1)))))</f>
        <v/>
      </c>
      <c r="H109" s="12">
        <f>IF(OR(G109="",G109="—",G109="Fermer le dossier"),"",D109+INDEX(Cadence!$B$2:$B$6,MATCH(G109,Cadence!$A$2:$A$6,0)))</f>
        <v/>
      </c>
      <c r="I109" s="11" t="n"/>
      <c r="J109" s="11" t="n"/>
    </row>
    <row r="110">
      <c r="A110" s="11" t="n"/>
      <c r="B110" s="11" t="n"/>
      <c r="C110" s="11" t="n"/>
      <c r="D110" s="12" t="n"/>
      <c r="E110" s="13" t="n"/>
      <c r="F110" s="11" t="n"/>
      <c r="G110" s="11">
        <f>IF(OR(A110="",D110=""),"",IF(I110&lt;&gt;"En attente","—",IF(OR(F110="",F110="Aucune"),INDEX(Cadence!$A$2:$A$6,1),IF(MATCH(F110,Cadence!$A$2:$A$6,0)=ROWS(Cadence!$A$2:$A$6),"Fermer le dossier",INDEX(Cadence!$A$2:$A$6,MATCH(F110,Cadence!$A$2:$A$6,0)+1)))))</f>
        <v/>
      </c>
      <c r="H110" s="12">
        <f>IF(OR(G110="",G110="—",G110="Fermer le dossier"),"",D110+INDEX(Cadence!$B$2:$B$6,MATCH(G110,Cadence!$A$2:$A$6,0)))</f>
        <v/>
      </c>
      <c r="I110" s="11" t="n"/>
      <c r="J110" s="11" t="n"/>
    </row>
    <row r="111">
      <c r="A111" s="11" t="n"/>
      <c r="B111" s="11" t="n"/>
      <c r="C111" s="11" t="n"/>
      <c r="D111" s="12" t="n"/>
      <c r="E111" s="13" t="n"/>
      <c r="F111" s="11" t="n"/>
      <c r="G111" s="11">
        <f>IF(OR(A111="",D111=""),"",IF(I111&lt;&gt;"En attente","—",IF(OR(F111="",F111="Aucune"),INDEX(Cadence!$A$2:$A$6,1),IF(MATCH(F111,Cadence!$A$2:$A$6,0)=ROWS(Cadence!$A$2:$A$6),"Fermer le dossier",INDEX(Cadence!$A$2:$A$6,MATCH(F111,Cadence!$A$2:$A$6,0)+1)))))</f>
        <v/>
      </c>
      <c r="H111" s="12">
        <f>IF(OR(G111="",G111="—",G111="Fermer le dossier"),"",D111+INDEX(Cadence!$B$2:$B$6,MATCH(G111,Cadence!$A$2:$A$6,0)))</f>
        <v/>
      </c>
      <c r="I111" s="11" t="n"/>
      <c r="J111" s="11" t="n"/>
    </row>
    <row r="112">
      <c r="A112" s="11" t="n"/>
      <c r="B112" s="11" t="n"/>
      <c r="C112" s="11" t="n"/>
      <c r="D112" s="12" t="n"/>
      <c r="E112" s="13" t="n"/>
      <c r="F112" s="11" t="n"/>
      <c r="G112" s="11">
        <f>IF(OR(A112="",D112=""),"",IF(I112&lt;&gt;"En attente","—",IF(OR(F112="",F112="Aucune"),INDEX(Cadence!$A$2:$A$6,1),IF(MATCH(F112,Cadence!$A$2:$A$6,0)=ROWS(Cadence!$A$2:$A$6),"Fermer le dossier",INDEX(Cadence!$A$2:$A$6,MATCH(F112,Cadence!$A$2:$A$6,0)+1)))))</f>
        <v/>
      </c>
      <c r="H112" s="12">
        <f>IF(OR(G112="",G112="—",G112="Fermer le dossier"),"",D112+INDEX(Cadence!$B$2:$B$6,MATCH(G112,Cadence!$A$2:$A$6,0)))</f>
        <v/>
      </c>
      <c r="I112" s="11" t="n"/>
      <c r="J112" s="11" t="n"/>
    </row>
    <row r="113">
      <c r="A113" s="11" t="n"/>
      <c r="B113" s="11" t="n"/>
      <c r="C113" s="11" t="n"/>
      <c r="D113" s="12" t="n"/>
      <c r="E113" s="13" t="n"/>
      <c r="F113" s="11" t="n"/>
      <c r="G113" s="11">
        <f>IF(OR(A113="",D113=""),"",IF(I113&lt;&gt;"En attente","—",IF(OR(F113="",F113="Aucune"),INDEX(Cadence!$A$2:$A$6,1),IF(MATCH(F113,Cadence!$A$2:$A$6,0)=ROWS(Cadence!$A$2:$A$6),"Fermer le dossier",INDEX(Cadence!$A$2:$A$6,MATCH(F113,Cadence!$A$2:$A$6,0)+1)))))</f>
        <v/>
      </c>
      <c r="H113" s="12">
        <f>IF(OR(G113="",G113="—",G113="Fermer le dossier"),"",D113+INDEX(Cadence!$B$2:$B$6,MATCH(G113,Cadence!$A$2:$A$6,0)))</f>
        <v/>
      </c>
      <c r="I113" s="11" t="n"/>
      <c r="J113" s="11" t="n"/>
    </row>
    <row r="114">
      <c r="A114" s="11" t="n"/>
      <c r="B114" s="11" t="n"/>
      <c r="C114" s="11" t="n"/>
      <c r="D114" s="12" t="n"/>
      <c r="E114" s="13" t="n"/>
      <c r="F114" s="11" t="n"/>
      <c r="G114" s="11">
        <f>IF(OR(A114="",D114=""),"",IF(I114&lt;&gt;"En attente","—",IF(OR(F114="",F114="Aucune"),INDEX(Cadence!$A$2:$A$6,1),IF(MATCH(F114,Cadence!$A$2:$A$6,0)=ROWS(Cadence!$A$2:$A$6),"Fermer le dossier",INDEX(Cadence!$A$2:$A$6,MATCH(F114,Cadence!$A$2:$A$6,0)+1)))))</f>
        <v/>
      </c>
      <c r="H114" s="12">
        <f>IF(OR(G114="",G114="—",G114="Fermer le dossier"),"",D114+INDEX(Cadence!$B$2:$B$6,MATCH(G114,Cadence!$A$2:$A$6,0)))</f>
        <v/>
      </c>
      <c r="I114" s="11" t="n"/>
      <c r="J114" s="11" t="n"/>
    </row>
    <row r="115">
      <c r="A115" s="11" t="n"/>
      <c r="B115" s="11" t="n"/>
      <c r="C115" s="11" t="n"/>
      <c r="D115" s="12" t="n"/>
      <c r="E115" s="13" t="n"/>
      <c r="F115" s="11" t="n"/>
      <c r="G115" s="11">
        <f>IF(OR(A115="",D115=""),"",IF(I115&lt;&gt;"En attente","—",IF(OR(F115="",F115="Aucune"),INDEX(Cadence!$A$2:$A$6,1),IF(MATCH(F115,Cadence!$A$2:$A$6,0)=ROWS(Cadence!$A$2:$A$6),"Fermer le dossier",INDEX(Cadence!$A$2:$A$6,MATCH(F115,Cadence!$A$2:$A$6,0)+1)))))</f>
        <v/>
      </c>
      <c r="H115" s="12">
        <f>IF(OR(G115="",G115="—",G115="Fermer le dossier"),"",D115+INDEX(Cadence!$B$2:$B$6,MATCH(G115,Cadence!$A$2:$A$6,0)))</f>
        <v/>
      </c>
      <c r="I115" s="11" t="n"/>
      <c r="J115" s="11" t="n"/>
    </row>
    <row r="116">
      <c r="A116" s="11" t="n"/>
      <c r="B116" s="11" t="n"/>
      <c r="C116" s="11" t="n"/>
      <c r="D116" s="12" t="n"/>
      <c r="E116" s="13" t="n"/>
      <c r="F116" s="11" t="n"/>
      <c r="G116" s="11">
        <f>IF(OR(A116="",D116=""),"",IF(I116&lt;&gt;"En attente","—",IF(OR(F116="",F116="Aucune"),INDEX(Cadence!$A$2:$A$6,1),IF(MATCH(F116,Cadence!$A$2:$A$6,0)=ROWS(Cadence!$A$2:$A$6),"Fermer le dossier",INDEX(Cadence!$A$2:$A$6,MATCH(F116,Cadence!$A$2:$A$6,0)+1)))))</f>
        <v/>
      </c>
      <c r="H116" s="12">
        <f>IF(OR(G116="",G116="—",G116="Fermer le dossier"),"",D116+INDEX(Cadence!$B$2:$B$6,MATCH(G116,Cadence!$A$2:$A$6,0)))</f>
        <v/>
      </c>
      <c r="I116" s="11" t="n"/>
      <c r="J116" s="11" t="n"/>
    </row>
    <row r="117">
      <c r="A117" s="11" t="n"/>
      <c r="B117" s="11" t="n"/>
      <c r="C117" s="11" t="n"/>
      <c r="D117" s="12" t="n"/>
      <c r="E117" s="13" t="n"/>
      <c r="F117" s="11" t="n"/>
      <c r="G117" s="11">
        <f>IF(OR(A117="",D117=""),"",IF(I117&lt;&gt;"En attente","—",IF(OR(F117="",F117="Aucune"),INDEX(Cadence!$A$2:$A$6,1),IF(MATCH(F117,Cadence!$A$2:$A$6,0)=ROWS(Cadence!$A$2:$A$6),"Fermer le dossier",INDEX(Cadence!$A$2:$A$6,MATCH(F117,Cadence!$A$2:$A$6,0)+1)))))</f>
        <v/>
      </c>
      <c r="H117" s="12">
        <f>IF(OR(G117="",G117="—",G117="Fermer le dossier"),"",D117+INDEX(Cadence!$B$2:$B$6,MATCH(G117,Cadence!$A$2:$A$6,0)))</f>
        <v/>
      </c>
      <c r="I117" s="11" t="n"/>
      <c r="J117" s="11" t="n"/>
    </row>
    <row r="118">
      <c r="A118" s="11" t="n"/>
      <c r="B118" s="11" t="n"/>
      <c r="C118" s="11" t="n"/>
      <c r="D118" s="12" t="n"/>
      <c r="E118" s="13" t="n"/>
      <c r="F118" s="11" t="n"/>
      <c r="G118" s="11">
        <f>IF(OR(A118="",D118=""),"",IF(I118&lt;&gt;"En attente","—",IF(OR(F118="",F118="Aucune"),INDEX(Cadence!$A$2:$A$6,1),IF(MATCH(F118,Cadence!$A$2:$A$6,0)=ROWS(Cadence!$A$2:$A$6),"Fermer le dossier",INDEX(Cadence!$A$2:$A$6,MATCH(F118,Cadence!$A$2:$A$6,0)+1)))))</f>
        <v/>
      </c>
      <c r="H118" s="12">
        <f>IF(OR(G118="",G118="—",G118="Fermer le dossier"),"",D118+INDEX(Cadence!$B$2:$B$6,MATCH(G118,Cadence!$A$2:$A$6,0)))</f>
        <v/>
      </c>
      <c r="I118" s="11" t="n"/>
      <c r="J118" s="11" t="n"/>
    </row>
    <row r="119">
      <c r="A119" s="11" t="n"/>
      <c r="B119" s="11" t="n"/>
      <c r="C119" s="11" t="n"/>
      <c r="D119" s="12" t="n"/>
      <c r="E119" s="13" t="n"/>
      <c r="F119" s="11" t="n"/>
      <c r="G119" s="11">
        <f>IF(OR(A119="",D119=""),"",IF(I119&lt;&gt;"En attente","—",IF(OR(F119="",F119="Aucune"),INDEX(Cadence!$A$2:$A$6,1),IF(MATCH(F119,Cadence!$A$2:$A$6,0)=ROWS(Cadence!$A$2:$A$6),"Fermer le dossier",INDEX(Cadence!$A$2:$A$6,MATCH(F119,Cadence!$A$2:$A$6,0)+1)))))</f>
        <v/>
      </c>
      <c r="H119" s="12">
        <f>IF(OR(G119="",G119="—",G119="Fermer le dossier"),"",D119+INDEX(Cadence!$B$2:$B$6,MATCH(G119,Cadence!$A$2:$A$6,0)))</f>
        <v/>
      </c>
      <c r="I119" s="11" t="n"/>
      <c r="J119" s="11" t="n"/>
    </row>
    <row r="120">
      <c r="A120" s="11" t="n"/>
      <c r="B120" s="11" t="n"/>
      <c r="C120" s="11" t="n"/>
      <c r="D120" s="12" t="n"/>
      <c r="E120" s="13" t="n"/>
      <c r="F120" s="11" t="n"/>
      <c r="G120" s="11">
        <f>IF(OR(A120="",D120=""),"",IF(I120&lt;&gt;"En attente","—",IF(OR(F120="",F120="Aucune"),INDEX(Cadence!$A$2:$A$6,1),IF(MATCH(F120,Cadence!$A$2:$A$6,0)=ROWS(Cadence!$A$2:$A$6),"Fermer le dossier",INDEX(Cadence!$A$2:$A$6,MATCH(F120,Cadence!$A$2:$A$6,0)+1)))))</f>
        <v/>
      </c>
      <c r="H120" s="12">
        <f>IF(OR(G120="",G120="—",G120="Fermer le dossier"),"",D120+INDEX(Cadence!$B$2:$B$6,MATCH(G120,Cadence!$A$2:$A$6,0)))</f>
        <v/>
      </c>
      <c r="I120" s="11" t="n"/>
      <c r="J120" s="11" t="n"/>
    </row>
    <row r="121">
      <c r="A121" s="11" t="n"/>
      <c r="B121" s="11" t="n"/>
      <c r="C121" s="11" t="n"/>
      <c r="D121" s="12" t="n"/>
      <c r="E121" s="13" t="n"/>
      <c r="F121" s="11" t="n"/>
      <c r="G121" s="11">
        <f>IF(OR(A121="",D121=""),"",IF(I121&lt;&gt;"En attente","—",IF(OR(F121="",F121="Aucune"),INDEX(Cadence!$A$2:$A$6,1),IF(MATCH(F121,Cadence!$A$2:$A$6,0)=ROWS(Cadence!$A$2:$A$6),"Fermer le dossier",INDEX(Cadence!$A$2:$A$6,MATCH(F121,Cadence!$A$2:$A$6,0)+1)))))</f>
        <v/>
      </c>
      <c r="H121" s="12">
        <f>IF(OR(G121="",G121="—",G121="Fermer le dossier"),"",D121+INDEX(Cadence!$B$2:$B$6,MATCH(G121,Cadence!$A$2:$A$6,0)))</f>
        <v/>
      </c>
      <c r="I121" s="11" t="n"/>
      <c r="J121" s="11" t="n"/>
    </row>
    <row r="122">
      <c r="A122" s="11" t="n"/>
      <c r="B122" s="11" t="n"/>
      <c r="C122" s="11" t="n"/>
      <c r="D122" s="12" t="n"/>
      <c r="E122" s="13" t="n"/>
      <c r="F122" s="11" t="n"/>
      <c r="G122" s="11">
        <f>IF(OR(A122="",D122=""),"",IF(I122&lt;&gt;"En attente","—",IF(OR(F122="",F122="Aucune"),INDEX(Cadence!$A$2:$A$6,1),IF(MATCH(F122,Cadence!$A$2:$A$6,0)=ROWS(Cadence!$A$2:$A$6),"Fermer le dossier",INDEX(Cadence!$A$2:$A$6,MATCH(F122,Cadence!$A$2:$A$6,0)+1)))))</f>
        <v/>
      </c>
      <c r="H122" s="12">
        <f>IF(OR(G122="",G122="—",G122="Fermer le dossier"),"",D122+INDEX(Cadence!$B$2:$B$6,MATCH(G122,Cadence!$A$2:$A$6,0)))</f>
        <v/>
      </c>
      <c r="I122" s="11" t="n"/>
      <c r="J122" s="11" t="n"/>
    </row>
    <row r="123">
      <c r="A123" s="11" t="n"/>
      <c r="B123" s="11" t="n"/>
      <c r="C123" s="11" t="n"/>
      <c r="D123" s="12" t="n"/>
      <c r="E123" s="13" t="n"/>
      <c r="F123" s="11" t="n"/>
      <c r="G123" s="11">
        <f>IF(OR(A123="",D123=""),"",IF(I123&lt;&gt;"En attente","—",IF(OR(F123="",F123="Aucune"),INDEX(Cadence!$A$2:$A$6,1),IF(MATCH(F123,Cadence!$A$2:$A$6,0)=ROWS(Cadence!$A$2:$A$6),"Fermer le dossier",INDEX(Cadence!$A$2:$A$6,MATCH(F123,Cadence!$A$2:$A$6,0)+1)))))</f>
        <v/>
      </c>
      <c r="H123" s="12">
        <f>IF(OR(G123="",G123="—",G123="Fermer le dossier"),"",D123+INDEX(Cadence!$B$2:$B$6,MATCH(G123,Cadence!$A$2:$A$6,0)))</f>
        <v/>
      </c>
      <c r="I123" s="11" t="n"/>
      <c r="J123" s="11" t="n"/>
    </row>
    <row r="124">
      <c r="A124" s="11" t="n"/>
      <c r="B124" s="11" t="n"/>
      <c r="C124" s="11" t="n"/>
      <c r="D124" s="12" t="n"/>
      <c r="E124" s="13" t="n"/>
      <c r="F124" s="11" t="n"/>
      <c r="G124" s="11">
        <f>IF(OR(A124="",D124=""),"",IF(I124&lt;&gt;"En attente","—",IF(OR(F124="",F124="Aucune"),INDEX(Cadence!$A$2:$A$6,1),IF(MATCH(F124,Cadence!$A$2:$A$6,0)=ROWS(Cadence!$A$2:$A$6),"Fermer le dossier",INDEX(Cadence!$A$2:$A$6,MATCH(F124,Cadence!$A$2:$A$6,0)+1)))))</f>
        <v/>
      </c>
      <c r="H124" s="12">
        <f>IF(OR(G124="",G124="—",G124="Fermer le dossier"),"",D124+INDEX(Cadence!$B$2:$B$6,MATCH(G124,Cadence!$A$2:$A$6,0)))</f>
        <v/>
      </c>
      <c r="I124" s="11" t="n"/>
      <c r="J124" s="11" t="n"/>
    </row>
    <row r="125">
      <c r="A125" s="11" t="n"/>
      <c r="B125" s="11" t="n"/>
      <c r="C125" s="11" t="n"/>
      <c r="D125" s="12" t="n"/>
      <c r="E125" s="13" t="n"/>
      <c r="F125" s="11" t="n"/>
      <c r="G125" s="11">
        <f>IF(OR(A125="",D125=""),"",IF(I125&lt;&gt;"En attente","—",IF(OR(F125="",F125="Aucune"),INDEX(Cadence!$A$2:$A$6,1),IF(MATCH(F125,Cadence!$A$2:$A$6,0)=ROWS(Cadence!$A$2:$A$6),"Fermer le dossier",INDEX(Cadence!$A$2:$A$6,MATCH(F125,Cadence!$A$2:$A$6,0)+1)))))</f>
        <v/>
      </c>
      <c r="H125" s="12">
        <f>IF(OR(G125="",G125="—",G125="Fermer le dossier"),"",D125+INDEX(Cadence!$B$2:$B$6,MATCH(G125,Cadence!$A$2:$A$6,0)))</f>
        <v/>
      </c>
      <c r="I125" s="11" t="n"/>
      <c r="J125" s="11" t="n"/>
    </row>
    <row r="126">
      <c r="A126" s="11" t="n"/>
      <c r="B126" s="11" t="n"/>
      <c r="C126" s="11" t="n"/>
      <c r="D126" s="12" t="n"/>
      <c r="E126" s="13" t="n"/>
      <c r="F126" s="11" t="n"/>
      <c r="G126" s="11">
        <f>IF(OR(A126="",D126=""),"",IF(I126&lt;&gt;"En attente","—",IF(OR(F126="",F126="Aucune"),INDEX(Cadence!$A$2:$A$6,1),IF(MATCH(F126,Cadence!$A$2:$A$6,0)=ROWS(Cadence!$A$2:$A$6),"Fermer le dossier",INDEX(Cadence!$A$2:$A$6,MATCH(F126,Cadence!$A$2:$A$6,0)+1)))))</f>
        <v/>
      </c>
      <c r="H126" s="12">
        <f>IF(OR(G126="",G126="—",G126="Fermer le dossier"),"",D126+INDEX(Cadence!$B$2:$B$6,MATCH(G126,Cadence!$A$2:$A$6,0)))</f>
        <v/>
      </c>
      <c r="I126" s="11" t="n"/>
      <c r="J126" s="11" t="n"/>
    </row>
    <row r="127">
      <c r="A127" s="11" t="n"/>
      <c r="B127" s="11" t="n"/>
      <c r="C127" s="11" t="n"/>
      <c r="D127" s="12" t="n"/>
      <c r="E127" s="13" t="n"/>
      <c r="F127" s="11" t="n"/>
      <c r="G127" s="11">
        <f>IF(OR(A127="",D127=""),"",IF(I127&lt;&gt;"En attente","—",IF(OR(F127="",F127="Aucune"),INDEX(Cadence!$A$2:$A$6,1),IF(MATCH(F127,Cadence!$A$2:$A$6,0)=ROWS(Cadence!$A$2:$A$6),"Fermer le dossier",INDEX(Cadence!$A$2:$A$6,MATCH(F127,Cadence!$A$2:$A$6,0)+1)))))</f>
        <v/>
      </c>
      <c r="H127" s="12">
        <f>IF(OR(G127="",G127="—",G127="Fermer le dossier"),"",D127+INDEX(Cadence!$B$2:$B$6,MATCH(G127,Cadence!$A$2:$A$6,0)))</f>
        <v/>
      </c>
      <c r="I127" s="11" t="n"/>
      <c r="J127" s="11" t="n"/>
    </row>
    <row r="128">
      <c r="A128" s="11" t="n"/>
      <c r="B128" s="11" t="n"/>
      <c r="C128" s="11" t="n"/>
      <c r="D128" s="12" t="n"/>
      <c r="E128" s="13" t="n"/>
      <c r="F128" s="11" t="n"/>
      <c r="G128" s="11">
        <f>IF(OR(A128="",D128=""),"",IF(I128&lt;&gt;"En attente","—",IF(OR(F128="",F128="Aucune"),INDEX(Cadence!$A$2:$A$6,1),IF(MATCH(F128,Cadence!$A$2:$A$6,0)=ROWS(Cadence!$A$2:$A$6),"Fermer le dossier",INDEX(Cadence!$A$2:$A$6,MATCH(F128,Cadence!$A$2:$A$6,0)+1)))))</f>
        <v/>
      </c>
      <c r="H128" s="12">
        <f>IF(OR(G128="",G128="—",G128="Fermer le dossier"),"",D128+INDEX(Cadence!$B$2:$B$6,MATCH(G128,Cadence!$A$2:$A$6,0)))</f>
        <v/>
      </c>
      <c r="I128" s="11" t="n"/>
      <c r="J128" s="11" t="n"/>
    </row>
    <row r="129">
      <c r="A129" s="11" t="n"/>
      <c r="B129" s="11" t="n"/>
      <c r="C129" s="11" t="n"/>
      <c r="D129" s="12" t="n"/>
      <c r="E129" s="13" t="n"/>
      <c r="F129" s="11" t="n"/>
      <c r="G129" s="11">
        <f>IF(OR(A129="",D129=""),"",IF(I129&lt;&gt;"En attente","—",IF(OR(F129="",F129="Aucune"),INDEX(Cadence!$A$2:$A$6,1),IF(MATCH(F129,Cadence!$A$2:$A$6,0)=ROWS(Cadence!$A$2:$A$6),"Fermer le dossier",INDEX(Cadence!$A$2:$A$6,MATCH(F129,Cadence!$A$2:$A$6,0)+1)))))</f>
        <v/>
      </c>
      <c r="H129" s="12">
        <f>IF(OR(G129="",G129="—",G129="Fermer le dossier"),"",D129+INDEX(Cadence!$B$2:$B$6,MATCH(G129,Cadence!$A$2:$A$6,0)))</f>
        <v/>
      </c>
      <c r="I129" s="11" t="n"/>
      <c r="J129" s="11" t="n"/>
    </row>
    <row r="130">
      <c r="A130" s="11" t="n"/>
      <c r="B130" s="11" t="n"/>
      <c r="C130" s="11" t="n"/>
      <c r="D130" s="12" t="n"/>
      <c r="E130" s="13" t="n"/>
      <c r="F130" s="11" t="n"/>
      <c r="G130" s="11">
        <f>IF(OR(A130="",D130=""),"",IF(I130&lt;&gt;"En attente","—",IF(OR(F130="",F130="Aucune"),INDEX(Cadence!$A$2:$A$6,1),IF(MATCH(F130,Cadence!$A$2:$A$6,0)=ROWS(Cadence!$A$2:$A$6),"Fermer le dossier",INDEX(Cadence!$A$2:$A$6,MATCH(F130,Cadence!$A$2:$A$6,0)+1)))))</f>
        <v/>
      </c>
      <c r="H130" s="12">
        <f>IF(OR(G130="",G130="—",G130="Fermer le dossier"),"",D130+INDEX(Cadence!$B$2:$B$6,MATCH(G130,Cadence!$A$2:$A$6,0)))</f>
        <v/>
      </c>
      <c r="I130" s="11" t="n"/>
      <c r="J130" s="11" t="n"/>
    </row>
    <row r="131">
      <c r="A131" s="11" t="n"/>
      <c r="B131" s="11" t="n"/>
      <c r="C131" s="11" t="n"/>
      <c r="D131" s="12" t="n"/>
      <c r="E131" s="13" t="n"/>
      <c r="F131" s="11" t="n"/>
      <c r="G131" s="11">
        <f>IF(OR(A131="",D131=""),"",IF(I131&lt;&gt;"En attente","—",IF(OR(F131="",F131="Aucune"),INDEX(Cadence!$A$2:$A$6,1),IF(MATCH(F131,Cadence!$A$2:$A$6,0)=ROWS(Cadence!$A$2:$A$6),"Fermer le dossier",INDEX(Cadence!$A$2:$A$6,MATCH(F131,Cadence!$A$2:$A$6,0)+1)))))</f>
        <v/>
      </c>
      <c r="H131" s="12">
        <f>IF(OR(G131="",G131="—",G131="Fermer le dossier"),"",D131+INDEX(Cadence!$B$2:$B$6,MATCH(G131,Cadence!$A$2:$A$6,0)))</f>
        <v/>
      </c>
      <c r="I131" s="11" t="n"/>
      <c r="J131" s="11" t="n"/>
    </row>
    <row r="132">
      <c r="A132" s="11" t="n"/>
      <c r="B132" s="11" t="n"/>
      <c r="C132" s="11" t="n"/>
      <c r="D132" s="12" t="n"/>
      <c r="E132" s="13" t="n"/>
      <c r="F132" s="11" t="n"/>
      <c r="G132" s="11">
        <f>IF(OR(A132="",D132=""),"",IF(I132&lt;&gt;"En attente","—",IF(OR(F132="",F132="Aucune"),INDEX(Cadence!$A$2:$A$6,1),IF(MATCH(F132,Cadence!$A$2:$A$6,0)=ROWS(Cadence!$A$2:$A$6),"Fermer le dossier",INDEX(Cadence!$A$2:$A$6,MATCH(F132,Cadence!$A$2:$A$6,0)+1)))))</f>
        <v/>
      </c>
      <c r="H132" s="12">
        <f>IF(OR(G132="",G132="—",G132="Fermer le dossier"),"",D132+INDEX(Cadence!$B$2:$B$6,MATCH(G132,Cadence!$A$2:$A$6,0)))</f>
        <v/>
      </c>
      <c r="I132" s="11" t="n"/>
      <c r="J132" s="11" t="n"/>
    </row>
    <row r="133">
      <c r="A133" s="11" t="n"/>
      <c r="B133" s="11" t="n"/>
      <c r="C133" s="11" t="n"/>
      <c r="D133" s="12" t="n"/>
      <c r="E133" s="13" t="n"/>
      <c r="F133" s="11" t="n"/>
      <c r="G133" s="11">
        <f>IF(OR(A133="",D133=""),"",IF(I133&lt;&gt;"En attente","—",IF(OR(F133="",F133="Aucune"),INDEX(Cadence!$A$2:$A$6,1),IF(MATCH(F133,Cadence!$A$2:$A$6,0)=ROWS(Cadence!$A$2:$A$6),"Fermer le dossier",INDEX(Cadence!$A$2:$A$6,MATCH(F133,Cadence!$A$2:$A$6,0)+1)))))</f>
        <v/>
      </c>
      <c r="H133" s="12">
        <f>IF(OR(G133="",G133="—",G133="Fermer le dossier"),"",D133+INDEX(Cadence!$B$2:$B$6,MATCH(G133,Cadence!$A$2:$A$6,0)))</f>
        <v/>
      </c>
      <c r="I133" s="11" t="n"/>
      <c r="J133" s="11" t="n"/>
    </row>
    <row r="134">
      <c r="A134" s="11" t="n"/>
      <c r="B134" s="11" t="n"/>
      <c r="C134" s="11" t="n"/>
      <c r="D134" s="12" t="n"/>
      <c r="E134" s="13" t="n"/>
      <c r="F134" s="11" t="n"/>
      <c r="G134" s="11">
        <f>IF(OR(A134="",D134=""),"",IF(I134&lt;&gt;"En attente","—",IF(OR(F134="",F134="Aucune"),INDEX(Cadence!$A$2:$A$6,1),IF(MATCH(F134,Cadence!$A$2:$A$6,0)=ROWS(Cadence!$A$2:$A$6),"Fermer le dossier",INDEX(Cadence!$A$2:$A$6,MATCH(F134,Cadence!$A$2:$A$6,0)+1)))))</f>
        <v/>
      </c>
      <c r="H134" s="12">
        <f>IF(OR(G134="",G134="—",G134="Fermer le dossier"),"",D134+INDEX(Cadence!$B$2:$B$6,MATCH(G134,Cadence!$A$2:$A$6,0)))</f>
        <v/>
      </c>
      <c r="I134" s="11" t="n"/>
      <c r="J134" s="11" t="n"/>
    </row>
    <row r="135">
      <c r="A135" s="11" t="n"/>
      <c r="B135" s="11" t="n"/>
      <c r="C135" s="11" t="n"/>
      <c r="D135" s="12" t="n"/>
      <c r="E135" s="13" t="n"/>
      <c r="F135" s="11" t="n"/>
      <c r="G135" s="11">
        <f>IF(OR(A135="",D135=""),"",IF(I135&lt;&gt;"En attente","—",IF(OR(F135="",F135="Aucune"),INDEX(Cadence!$A$2:$A$6,1),IF(MATCH(F135,Cadence!$A$2:$A$6,0)=ROWS(Cadence!$A$2:$A$6),"Fermer le dossier",INDEX(Cadence!$A$2:$A$6,MATCH(F135,Cadence!$A$2:$A$6,0)+1)))))</f>
        <v/>
      </c>
      <c r="H135" s="12">
        <f>IF(OR(G135="",G135="—",G135="Fermer le dossier"),"",D135+INDEX(Cadence!$B$2:$B$6,MATCH(G135,Cadence!$A$2:$A$6,0)))</f>
        <v/>
      </c>
      <c r="I135" s="11" t="n"/>
      <c r="J135" s="11" t="n"/>
    </row>
    <row r="136">
      <c r="A136" s="11" t="n"/>
      <c r="B136" s="11" t="n"/>
      <c r="C136" s="11" t="n"/>
      <c r="D136" s="12" t="n"/>
      <c r="E136" s="13" t="n"/>
      <c r="F136" s="11" t="n"/>
      <c r="G136" s="11">
        <f>IF(OR(A136="",D136=""),"",IF(I136&lt;&gt;"En attente","—",IF(OR(F136="",F136="Aucune"),INDEX(Cadence!$A$2:$A$6,1),IF(MATCH(F136,Cadence!$A$2:$A$6,0)=ROWS(Cadence!$A$2:$A$6),"Fermer le dossier",INDEX(Cadence!$A$2:$A$6,MATCH(F136,Cadence!$A$2:$A$6,0)+1)))))</f>
        <v/>
      </c>
      <c r="H136" s="12">
        <f>IF(OR(G136="",G136="—",G136="Fermer le dossier"),"",D136+INDEX(Cadence!$B$2:$B$6,MATCH(G136,Cadence!$A$2:$A$6,0)))</f>
        <v/>
      </c>
      <c r="I136" s="11" t="n"/>
      <c r="J136" s="11" t="n"/>
    </row>
    <row r="137">
      <c r="A137" s="11" t="n"/>
      <c r="B137" s="11" t="n"/>
      <c r="C137" s="11" t="n"/>
      <c r="D137" s="12" t="n"/>
      <c r="E137" s="13" t="n"/>
      <c r="F137" s="11" t="n"/>
      <c r="G137" s="11">
        <f>IF(OR(A137="",D137=""),"",IF(I137&lt;&gt;"En attente","—",IF(OR(F137="",F137="Aucune"),INDEX(Cadence!$A$2:$A$6,1),IF(MATCH(F137,Cadence!$A$2:$A$6,0)=ROWS(Cadence!$A$2:$A$6),"Fermer le dossier",INDEX(Cadence!$A$2:$A$6,MATCH(F137,Cadence!$A$2:$A$6,0)+1)))))</f>
        <v/>
      </c>
      <c r="H137" s="12">
        <f>IF(OR(G137="",G137="—",G137="Fermer le dossier"),"",D137+INDEX(Cadence!$B$2:$B$6,MATCH(G137,Cadence!$A$2:$A$6,0)))</f>
        <v/>
      </c>
      <c r="I137" s="11" t="n"/>
      <c r="J137" s="11" t="n"/>
    </row>
    <row r="138">
      <c r="A138" s="11" t="n"/>
      <c r="B138" s="11" t="n"/>
      <c r="C138" s="11" t="n"/>
      <c r="D138" s="12" t="n"/>
      <c r="E138" s="13" t="n"/>
      <c r="F138" s="11" t="n"/>
      <c r="G138" s="11">
        <f>IF(OR(A138="",D138=""),"",IF(I138&lt;&gt;"En attente","—",IF(OR(F138="",F138="Aucune"),INDEX(Cadence!$A$2:$A$6,1),IF(MATCH(F138,Cadence!$A$2:$A$6,0)=ROWS(Cadence!$A$2:$A$6),"Fermer le dossier",INDEX(Cadence!$A$2:$A$6,MATCH(F138,Cadence!$A$2:$A$6,0)+1)))))</f>
        <v/>
      </c>
      <c r="H138" s="12">
        <f>IF(OR(G138="",G138="—",G138="Fermer le dossier"),"",D138+INDEX(Cadence!$B$2:$B$6,MATCH(G138,Cadence!$A$2:$A$6,0)))</f>
        <v/>
      </c>
      <c r="I138" s="11" t="n"/>
      <c r="J138" s="11" t="n"/>
    </row>
    <row r="139">
      <c r="A139" s="11" t="n"/>
      <c r="B139" s="11" t="n"/>
      <c r="C139" s="11" t="n"/>
      <c r="D139" s="12" t="n"/>
      <c r="E139" s="13" t="n"/>
      <c r="F139" s="11" t="n"/>
      <c r="G139" s="11">
        <f>IF(OR(A139="",D139=""),"",IF(I139&lt;&gt;"En attente","—",IF(OR(F139="",F139="Aucune"),INDEX(Cadence!$A$2:$A$6,1),IF(MATCH(F139,Cadence!$A$2:$A$6,0)=ROWS(Cadence!$A$2:$A$6),"Fermer le dossier",INDEX(Cadence!$A$2:$A$6,MATCH(F139,Cadence!$A$2:$A$6,0)+1)))))</f>
        <v/>
      </c>
      <c r="H139" s="12">
        <f>IF(OR(G139="",G139="—",G139="Fermer le dossier"),"",D139+INDEX(Cadence!$B$2:$B$6,MATCH(G139,Cadence!$A$2:$A$6,0)))</f>
        <v/>
      </c>
      <c r="I139" s="11" t="n"/>
      <c r="J139" s="11" t="n"/>
    </row>
    <row r="140">
      <c r="A140" s="11" t="n"/>
      <c r="B140" s="11" t="n"/>
      <c r="C140" s="11" t="n"/>
      <c r="D140" s="12" t="n"/>
      <c r="E140" s="13" t="n"/>
      <c r="F140" s="11" t="n"/>
      <c r="G140" s="11">
        <f>IF(OR(A140="",D140=""),"",IF(I140&lt;&gt;"En attente","—",IF(OR(F140="",F140="Aucune"),INDEX(Cadence!$A$2:$A$6,1),IF(MATCH(F140,Cadence!$A$2:$A$6,0)=ROWS(Cadence!$A$2:$A$6),"Fermer le dossier",INDEX(Cadence!$A$2:$A$6,MATCH(F140,Cadence!$A$2:$A$6,0)+1)))))</f>
        <v/>
      </c>
      <c r="H140" s="12">
        <f>IF(OR(G140="",G140="—",G140="Fermer le dossier"),"",D140+INDEX(Cadence!$B$2:$B$6,MATCH(G140,Cadence!$A$2:$A$6,0)))</f>
        <v/>
      </c>
      <c r="I140" s="11" t="n"/>
      <c r="J140" s="11" t="n"/>
    </row>
    <row r="141">
      <c r="A141" s="11" t="n"/>
      <c r="B141" s="11" t="n"/>
      <c r="C141" s="11" t="n"/>
      <c r="D141" s="12" t="n"/>
      <c r="E141" s="13" t="n"/>
      <c r="F141" s="11" t="n"/>
      <c r="G141" s="11">
        <f>IF(OR(A141="",D141=""),"",IF(I141&lt;&gt;"En attente","—",IF(OR(F141="",F141="Aucune"),INDEX(Cadence!$A$2:$A$6,1),IF(MATCH(F141,Cadence!$A$2:$A$6,0)=ROWS(Cadence!$A$2:$A$6),"Fermer le dossier",INDEX(Cadence!$A$2:$A$6,MATCH(F141,Cadence!$A$2:$A$6,0)+1)))))</f>
        <v/>
      </c>
      <c r="H141" s="12">
        <f>IF(OR(G141="",G141="—",G141="Fermer le dossier"),"",D141+INDEX(Cadence!$B$2:$B$6,MATCH(G141,Cadence!$A$2:$A$6,0)))</f>
        <v/>
      </c>
      <c r="I141" s="11" t="n"/>
      <c r="J141" s="11" t="n"/>
    </row>
    <row r="142">
      <c r="A142" s="11" t="n"/>
      <c r="B142" s="11" t="n"/>
      <c r="C142" s="11" t="n"/>
      <c r="D142" s="12" t="n"/>
      <c r="E142" s="13" t="n"/>
      <c r="F142" s="11" t="n"/>
      <c r="G142" s="11">
        <f>IF(OR(A142="",D142=""),"",IF(I142&lt;&gt;"En attente","—",IF(OR(F142="",F142="Aucune"),INDEX(Cadence!$A$2:$A$6,1),IF(MATCH(F142,Cadence!$A$2:$A$6,0)=ROWS(Cadence!$A$2:$A$6),"Fermer le dossier",INDEX(Cadence!$A$2:$A$6,MATCH(F142,Cadence!$A$2:$A$6,0)+1)))))</f>
        <v/>
      </c>
      <c r="H142" s="12">
        <f>IF(OR(G142="",G142="—",G142="Fermer le dossier"),"",D142+INDEX(Cadence!$B$2:$B$6,MATCH(G142,Cadence!$A$2:$A$6,0)))</f>
        <v/>
      </c>
      <c r="I142" s="11" t="n"/>
      <c r="J142" s="11" t="n"/>
    </row>
    <row r="143">
      <c r="A143" s="11" t="n"/>
      <c r="B143" s="11" t="n"/>
      <c r="C143" s="11" t="n"/>
      <c r="D143" s="12" t="n"/>
      <c r="E143" s="13" t="n"/>
      <c r="F143" s="11" t="n"/>
      <c r="G143" s="11">
        <f>IF(OR(A143="",D143=""),"",IF(I143&lt;&gt;"En attente","—",IF(OR(F143="",F143="Aucune"),INDEX(Cadence!$A$2:$A$6,1),IF(MATCH(F143,Cadence!$A$2:$A$6,0)=ROWS(Cadence!$A$2:$A$6),"Fermer le dossier",INDEX(Cadence!$A$2:$A$6,MATCH(F143,Cadence!$A$2:$A$6,0)+1)))))</f>
        <v/>
      </c>
      <c r="H143" s="12">
        <f>IF(OR(G143="",G143="—",G143="Fermer le dossier"),"",D143+INDEX(Cadence!$B$2:$B$6,MATCH(G143,Cadence!$A$2:$A$6,0)))</f>
        <v/>
      </c>
      <c r="I143" s="11" t="n"/>
      <c r="J143" s="11" t="n"/>
    </row>
    <row r="144">
      <c r="A144" s="11" t="n"/>
      <c r="B144" s="11" t="n"/>
      <c r="C144" s="11" t="n"/>
      <c r="D144" s="12" t="n"/>
      <c r="E144" s="13" t="n"/>
      <c r="F144" s="11" t="n"/>
      <c r="G144" s="11">
        <f>IF(OR(A144="",D144=""),"",IF(I144&lt;&gt;"En attente","—",IF(OR(F144="",F144="Aucune"),INDEX(Cadence!$A$2:$A$6,1),IF(MATCH(F144,Cadence!$A$2:$A$6,0)=ROWS(Cadence!$A$2:$A$6),"Fermer le dossier",INDEX(Cadence!$A$2:$A$6,MATCH(F144,Cadence!$A$2:$A$6,0)+1)))))</f>
        <v/>
      </c>
      <c r="H144" s="12">
        <f>IF(OR(G144="",G144="—",G144="Fermer le dossier"),"",D144+INDEX(Cadence!$B$2:$B$6,MATCH(G144,Cadence!$A$2:$A$6,0)))</f>
        <v/>
      </c>
      <c r="I144" s="11" t="n"/>
      <c r="J144" s="11" t="n"/>
    </row>
    <row r="145">
      <c r="A145" s="11" t="n"/>
      <c r="B145" s="11" t="n"/>
      <c r="C145" s="11" t="n"/>
      <c r="D145" s="12" t="n"/>
      <c r="E145" s="13" t="n"/>
      <c r="F145" s="11" t="n"/>
      <c r="G145" s="11">
        <f>IF(OR(A145="",D145=""),"",IF(I145&lt;&gt;"En attente","—",IF(OR(F145="",F145="Aucune"),INDEX(Cadence!$A$2:$A$6,1),IF(MATCH(F145,Cadence!$A$2:$A$6,0)=ROWS(Cadence!$A$2:$A$6),"Fermer le dossier",INDEX(Cadence!$A$2:$A$6,MATCH(F145,Cadence!$A$2:$A$6,0)+1)))))</f>
        <v/>
      </c>
      <c r="H145" s="12">
        <f>IF(OR(G145="",G145="—",G145="Fermer le dossier"),"",D145+INDEX(Cadence!$B$2:$B$6,MATCH(G145,Cadence!$A$2:$A$6,0)))</f>
        <v/>
      </c>
      <c r="I145" s="11" t="n"/>
      <c r="J145" s="11" t="n"/>
    </row>
    <row r="146">
      <c r="A146" s="11" t="n"/>
      <c r="B146" s="11" t="n"/>
      <c r="C146" s="11" t="n"/>
      <c r="D146" s="12" t="n"/>
      <c r="E146" s="13" t="n"/>
      <c r="F146" s="11" t="n"/>
      <c r="G146" s="11">
        <f>IF(OR(A146="",D146=""),"",IF(I146&lt;&gt;"En attente","—",IF(OR(F146="",F146="Aucune"),INDEX(Cadence!$A$2:$A$6,1),IF(MATCH(F146,Cadence!$A$2:$A$6,0)=ROWS(Cadence!$A$2:$A$6),"Fermer le dossier",INDEX(Cadence!$A$2:$A$6,MATCH(F146,Cadence!$A$2:$A$6,0)+1)))))</f>
        <v/>
      </c>
      <c r="H146" s="12">
        <f>IF(OR(G146="",G146="—",G146="Fermer le dossier"),"",D146+INDEX(Cadence!$B$2:$B$6,MATCH(G146,Cadence!$A$2:$A$6,0)))</f>
        <v/>
      </c>
      <c r="I146" s="11" t="n"/>
      <c r="J146" s="11" t="n"/>
    </row>
    <row r="147">
      <c r="A147" s="11" t="n"/>
      <c r="B147" s="11" t="n"/>
      <c r="C147" s="11" t="n"/>
      <c r="D147" s="12" t="n"/>
      <c r="E147" s="13" t="n"/>
      <c r="F147" s="11" t="n"/>
      <c r="G147" s="11">
        <f>IF(OR(A147="",D147=""),"",IF(I147&lt;&gt;"En attente","—",IF(OR(F147="",F147="Aucune"),INDEX(Cadence!$A$2:$A$6,1),IF(MATCH(F147,Cadence!$A$2:$A$6,0)=ROWS(Cadence!$A$2:$A$6),"Fermer le dossier",INDEX(Cadence!$A$2:$A$6,MATCH(F147,Cadence!$A$2:$A$6,0)+1)))))</f>
        <v/>
      </c>
      <c r="H147" s="12">
        <f>IF(OR(G147="",G147="—",G147="Fermer le dossier"),"",D147+INDEX(Cadence!$B$2:$B$6,MATCH(G147,Cadence!$A$2:$A$6,0)))</f>
        <v/>
      </c>
      <c r="I147" s="11" t="n"/>
      <c r="J147" s="11" t="n"/>
    </row>
    <row r="148">
      <c r="A148" s="11" t="n"/>
      <c r="B148" s="11" t="n"/>
      <c r="C148" s="11" t="n"/>
      <c r="D148" s="12" t="n"/>
      <c r="E148" s="13" t="n"/>
      <c r="F148" s="11" t="n"/>
      <c r="G148" s="11">
        <f>IF(OR(A148="",D148=""),"",IF(I148&lt;&gt;"En attente","—",IF(OR(F148="",F148="Aucune"),INDEX(Cadence!$A$2:$A$6,1),IF(MATCH(F148,Cadence!$A$2:$A$6,0)=ROWS(Cadence!$A$2:$A$6),"Fermer le dossier",INDEX(Cadence!$A$2:$A$6,MATCH(F148,Cadence!$A$2:$A$6,0)+1)))))</f>
        <v/>
      </c>
      <c r="H148" s="12">
        <f>IF(OR(G148="",G148="—",G148="Fermer le dossier"),"",D148+INDEX(Cadence!$B$2:$B$6,MATCH(G148,Cadence!$A$2:$A$6,0)))</f>
        <v/>
      </c>
      <c r="I148" s="11" t="n"/>
      <c r="J148" s="11" t="n"/>
    </row>
    <row r="149">
      <c r="A149" s="11" t="n"/>
      <c r="B149" s="11" t="n"/>
      <c r="C149" s="11" t="n"/>
      <c r="D149" s="12" t="n"/>
      <c r="E149" s="13" t="n"/>
      <c r="F149" s="11" t="n"/>
      <c r="G149" s="11">
        <f>IF(OR(A149="",D149=""),"",IF(I149&lt;&gt;"En attente","—",IF(OR(F149="",F149="Aucune"),INDEX(Cadence!$A$2:$A$6,1),IF(MATCH(F149,Cadence!$A$2:$A$6,0)=ROWS(Cadence!$A$2:$A$6),"Fermer le dossier",INDEX(Cadence!$A$2:$A$6,MATCH(F149,Cadence!$A$2:$A$6,0)+1)))))</f>
        <v/>
      </c>
      <c r="H149" s="12">
        <f>IF(OR(G149="",G149="—",G149="Fermer le dossier"),"",D149+INDEX(Cadence!$B$2:$B$6,MATCH(G149,Cadence!$A$2:$A$6,0)))</f>
        <v/>
      </c>
      <c r="I149" s="11" t="n"/>
      <c r="J149" s="11" t="n"/>
    </row>
    <row r="150">
      <c r="A150" s="11" t="n"/>
      <c r="B150" s="11" t="n"/>
      <c r="C150" s="11" t="n"/>
      <c r="D150" s="12" t="n"/>
      <c r="E150" s="13" t="n"/>
      <c r="F150" s="11" t="n"/>
      <c r="G150" s="11">
        <f>IF(OR(A150="",D150=""),"",IF(I150&lt;&gt;"En attente","—",IF(OR(F150="",F150="Aucune"),INDEX(Cadence!$A$2:$A$6,1),IF(MATCH(F150,Cadence!$A$2:$A$6,0)=ROWS(Cadence!$A$2:$A$6),"Fermer le dossier",INDEX(Cadence!$A$2:$A$6,MATCH(F150,Cadence!$A$2:$A$6,0)+1)))))</f>
        <v/>
      </c>
      <c r="H150" s="12">
        <f>IF(OR(G150="",G150="—",G150="Fermer le dossier"),"",D150+INDEX(Cadence!$B$2:$B$6,MATCH(G150,Cadence!$A$2:$A$6,0)))</f>
        <v/>
      </c>
      <c r="I150" s="11" t="n"/>
      <c r="J150" s="11" t="n"/>
    </row>
    <row r="151">
      <c r="A151" s="11" t="n"/>
      <c r="B151" s="11" t="n"/>
      <c r="C151" s="11" t="n"/>
      <c r="D151" s="12" t="n"/>
      <c r="E151" s="13" t="n"/>
      <c r="F151" s="11" t="n"/>
      <c r="G151" s="11">
        <f>IF(OR(A151="",D151=""),"",IF(I151&lt;&gt;"En attente","—",IF(OR(F151="",F151="Aucune"),INDEX(Cadence!$A$2:$A$6,1),IF(MATCH(F151,Cadence!$A$2:$A$6,0)=ROWS(Cadence!$A$2:$A$6),"Fermer le dossier",INDEX(Cadence!$A$2:$A$6,MATCH(F151,Cadence!$A$2:$A$6,0)+1)))))</f>
        <v/>
      </c>
      <c r="H151" s="12">
        <f>IF(OR(G151="",G151="—",G151="Fermer le dossier"),"",D151+INDEX(Cadence!$B$2:$B$6,MATCH(G151,Cadence!$A$2:$A$6,0)))</f>
        <v/>
      </c>
      <c r="I151" s="11" t="n"/>
      <c r="J151" s="11" t="n"/>
    </row>
    <row r="152">
      <c r="A152" s="11" t="n"/>
      <c r="B152" s="11" t="n"/>
      <c r="C152" s="11" t="n"/>
      <c r="D152" s="12" t="n"/>
      <c r="E152" s="13" t="n"/>
      <c r="F152" s="11" t="n"/>
      <c r="G152" s="11">
        <f>IF(OR(A152="",D152=""),"",IF(I152&lt;&gt;"En attente","—",IF(OR(F152="",F152="Aucune"),INDEX(Cadence!$A$2:$A$6,1),IF(MATCH(F152,Cadence!$A$2:$A$6,0)=ROWS(Cadence!$A$2:$A$6),"Fermer le dossier",INDEX(Cadence!$A$2:$A$6,MATCH(F152,Cadence!$A$2:$A$6,0)+1)))))</f>
        <v/>
      </c>
      <c r="H152" s="12">
        <f>IF(OR(G152="",G152="—",G152="Fermer le dossier"),"",D152+INDEX(Cadence!$B$2:$B$6,MATCH(G152,Cadence!$A$2:$A$6,0)))</f>
        <v/>
      </c>
      <c r="I152" s="11" t="n"/>
      <c r="J152" s="11" t="n"/>
    </row>
    <row r="153">
      <c r="A153" s="11" t="n"/>
      <c r="B153" s="11" t="n"/>
      <c r="C153" s="11" t="n"/>
      <c r="D153" s="12" t="n"/>
      <c r="E153" s="13" t="n"/>
      <c r="F153" s="11" t="n"/>
      <c r="G153" s="11">
        <f>IF(OR(A153="",D153=""),"",IF(I153&lt;&gt;"En attente","—",IF(OR(F153="",F153="Aucune"),INDEX(Cadence!$A$2:$A$6,1),IF(MATCH(F153,Cadence!$A$2:$A$6,0)=ROWS(Cadence!$A$2:$A$6),"Fermer le dossier",INDEX(Cadence!$A$2:$A$6,MATCH(F153,Cadence!$A$2:$A$6,0)+1)))))</f>
        <v/>
      </c>
      <c r="H153" s="12">
        <f>IF(OR(G153="",G153="—",G153="Fermer le dossier"),"",D153+INDEX(Cadence!$B$2:$B$6,MATCH(G153,Cadence!$A$2:$A$6,0)))</f>
        <v/>
      </c>
      <c r="I153" s="11" t="n"/>
      <c r="J153" s="11" t="n"/>
    </row>
    <row r="154">
      <c r="A154" s="11" t="n"/>
      <c r="B154" s="11" t="n"/>
      <c r="C154" s="11" t="n"/>
      <c r="D154" s="12" t="n"/>
      <c r="E154" s="13" t="n"/>
      <c r="F154" s="11" t="n"/>
      <c r="G154" s="11">
        <f>IF(OR(A154="",D154=""),"",IF(I154&lt;&gt;"En attente","—",IF(OR(F154="",F154="Aucune"),INDEX(Cadence!$A$2:$A$6,1),IF(MATCH(F154,Cadence!$A$2:$A$6,0)=ROWS(Cadence!$A$2:$A$6),"Fermer le dossier",INDEX(Cadence!$A$2:$A$6,MATCH(F154,Cadence!$A$2:$A$6,0)+1)))))</f>
        <v/>
      </c>
      <c r="H154" s="12">
        <f>IF(OR(G154="",G154="—",G154="Fermer le dossier"),"",D154+INDEX(Cadence!$B$2:$B$6,MATCH(G154,Cadence!$A$2:$A$6,0)))</f>
        <v/>
      </c>
      <c r="I154" s="11" t="n"/>
      <c r="J154" s="11" t="n"/>
    </row>
    <row r="155">
      <c r="A155" s="11" t="n"/>
      <c r="B155" s="11" t="n"/>
      <c r="C155" s="11" t="n"/>
      <c r="D155" s="12" t="n"/>
      <c r="E155" s="13" t="n"/>
      <c r="F155" s="11" t="n"/>
      <c r="G155" s="11">
        <f>IF(OR(A155="",D155=""),"",IF(I155&lt;&gt;"En attente","—",IF(OR(F155="",F155="Aucune"),INDEX(Cadence!$A$2:$A$6,1),IF(MATCH(F155,Cadence!$A$2:$A$6,0)=ROWS(Cadence!$A$2:$A$6),"Fermer le dossier",INDEX(Cadence!$A$2:$A$6,MATCH(F155,Cadence!$A$2:$A$6,0)+1)))))</f>
        <v/>
      </c>
      <c r="H155" s="12">
        <f>IF(OR(G155="",G155="—",G155="Fermer le dossier"),"",D155+INDEX(Cadence!$B$2:$B$6,MATCH(G155,Cadence!$A$2:$A$6,0)))</f>
        <v/>
      </c>
      <c r="I155" s="11" t="n"/>
      <c r="J155" s="11" t="n"/>
    </row>
    <row r="156">
      <c r="A156" s="11" t="n"/>
      <c r="B156" s="11" t="n"/>
      <c r="C156" s="11" t="n"/>
      <c r="D156" s="12" t="n"/>
      <c r="E156" s="13" t="n"/>
      <c r="F156" s="11" t="n"/>
      <c r="G156" s="11">
        <f>IF(OR(A156="",D156=""),"",IF(I156&lt;&gt;"En attente","—",IF(OR(F156="",F156="Aucune"),INDEX(Cadence!$A$2:$A$6,1),IF(MATCH(F156,Cadence!$A$2:$A$6,0)=ROWS(Cadence!$A$2:$A$6),"Fermer le dossier",INDEX(Cadence!$A$2:$A$6,MATCH(F156,Cadence!$A$2:$A$6,0)+1)))))</f>
        <v/>
      </c>
      <c r="H156" s="12">
        <f>IF(OR(G156="",G156="—",G156="Fermer le dossier"),"",D156+INDEX(Cadence!$B$2:$B$6,MATCH(G156,Cadence!$A$2:$A$6,0)))</f>
        <v/>
      </c>
      <c r="I156" s="11" t="n"/>
      <c r="J156" s="11" t="n"/>
    </row>
    <row r="157">
      <c r="A157" s="11" t="n"/>
      <c r="B157" s="11" t="n"/>
      <c r="C157" s="11" t="n"/>
      <c r="D157" s="12" t="n"/>
      <c r="E157" s="13" t="n"/>
      <c r="F157" s="11" t="n"/>
      <c r="G157" s="11">
        <f>IF(OR(A157="",D157=""),"",IF(I157&lt;&gt;"En attente","—",IF(OR(F157="",F157="Aucune"),INDEX(Cadence!$A$2:$A$6,1),IF(MATCH(F157,Cadence!$A$2:$A$6,0)=ROWS(Cadence!$A$2:$A$6),"Fermer le dossier",INDEX(Cadence!$A$2:$A$6,MATCH(F157,Cadence!$A$2:$A$6,0)+1)))))</f>
        <v/>
      </c>
      <c r="H157" s="12">
        <f>IF(OR(G157="",G157="—",G157="Fermer le dossier"),"",D157+INDEX(Cadence!$B$2:$B$6,MATCH(G157,Cadence!$A$2:$A$6,0)))</f>
        <v/>
      </c>
      <c r="I157" s="11" t="n"/>
      <c r="J157" s="11" t="n"/>
    </row>
    <row r="158">
      <c r="A158" s="11" t="n"/>
      <c r="B158" s="11" t="n"/>
      <c r="C158" s="11" t="n"/>
      <c r="D158" s="12" t="n"/>
      <c r="E158" s="13" t="n"/>
      <c r="F158" s="11" t="n"/>
      <c r="G158" s="11">
        <f>IF(OR(A158="",D158=""),"",IF(I158&lt;&gt;"En attente","—",IF(OR(F158="",F158="Aucune"),INDEX(Cadence!$A$2:$A$6,1),IF(MATCH(F158,Cadence!$A$2:$A$6,0)=ROWS(Cadence!$A$2:$A$6),"Fermer le dossier",INDEX(Cadence!$A$2:$A$6,MATCH(F158,Cadence!$A$2:$A$6,0)+1)))))</f>
        <v/>
      </c>
      <c r="H158" s="12">
        <f>IF(OR(G158="",G158="—",G158="Fermer le dossier"),"",D158+INDEX(Cadence!$B$2:$B$6,MATCH(G158,Cadence!$A$2:$A$6,0)))</f>
        <v/>
      </c>
      <c r="I158" s="11" t="n"/>
      <c r="J158" s="11" t="n"/>
    </row>
    <row r="159">
      <c r="A159" s="11" t="n"/>
      <c r="B159" s="11" t="n"/>
      <c r="C159" s="11" t="n"/>
      <c r="D159" s="12" t="n"/>
      <c r="E159" s="13" t="n"/>
      <c r="F159" s="11" t="n"/>
      <c r="G159" s="11">
        <f>IF(OR(A159="",D159=""),"",IF(I159&lt;&gt;"En attente","—",IF(OR(F159="",F159="Aucune"),INDEX(Cadence!$A$2:$A$6,1),IF(MATCH(F159,Cadence!$A$2:$A$6,0)=ROWS(Cadence!$A$2:$A$6),"Fermer le dossier",INDEX(Cadence!$A$2:$A$6,MATCH(F159,Cadence!$A$2:$A$6,0)+1)))))</f>
        <v/>
      </c>
      <c r="H159" s="12">
        <f>IF(OR(G159="",G159="—",G159="Fermer le dossier"),"",D159+INDEX(Cadence!$B$2:$B$6,MATCH(G159,Cadence!$A$2:$A$6,0)))</f>
        <v/>
      </c>
      <c r="I159" s="11" t="n"/>
      <c r="J159" s="11" t="n"/>
    </row>
    <row r="160">
      <c r="A160" s="11" t="n"/>
      <c r="B160" s="11" t="n"/>
      <c r="C160" s="11" t="n"/>
      <c r="D160" s="12" t="n"/>
      <c r="E160" s="13" t="n"/>
      <c r="F160" s="11" t="n"/>
      <c r="G160" s="11">
        <f>IF(OR(A160="",D160=""),"",IF(I160&lt;&gt;"En attente","—",IF(OR(F160="",F160="Aucune"),INDEX(Cadence!$A$2:$A$6,1),IF(MATCH(F160,Cadence!$A$2:$A$6,0)=ROWS(Cadence!$A$2:$A$6),"Fermer le dossier",INDEX(Cadence!$A$2:$A$6,MATCH(F160,Cadence!$A$2:$A$6,0)+1)))))</f>
        <v/>
      </c>
      <c r="H160" s="12">
        <f>IF(OR(G160="",G160="—",G160="Fermer le dossier"),"",D160+INDEX(Cadence!$B$2:$B$6,MATCH(G160,Cadence!$A$2:$A$6,0)))</f>
        <v/>
      </c>
      <c r="I160" s="11" t="n"/>
      <c r="J160" s="11" t="n"/>
    </row>
    <row r="161">
      <c r="A161" s="11" t="n"/>
      <c r="B161" s="11" t="n"/>
      <c r="C161" s="11" t="n"/>
      <c r="D161" s="12" t="n"/>
      <c r="E161" s="13" t="n"/>
      <c r="F161" s="11" t="n"/>
      <c r="G161" s="11">
        <f>IF(OR(A161="",D161=""),"",IF(I161&lt;&gt;"En attente","—",IF(OR(F161="",F161="Aucune"),INDEX(Cadence!$A$2:$A$6,1),IF(MATCH(F161,Cadence!$A$2:$A$6,0)=ROWS(Cadence!$A$2:$A$6),"Fermer le dossier",INDEX(Cadence!$A$2:$A$6,MATCH(F161,Cadence!$A$2:$A$6,0)+1)))))</f>
        <v/>
      </c>
      <c r="H161" s="12">
        <f>IF(OR(G161="",G161="—",G161="Fermer le dossier"),"",D161+INDEX(Cadence!$B$2:$B$6,MATCH(G161,Cadence!$A$2:$A$6,0)))</f>
        <v/>
      </c>
      <c r="I161" s="11" t="n"/>
      <c r="J161" s="11" t="n"/>
    </row>
    <row r="162">
      <c r="A162" s="11" t="n"/>
      <c r="B162" s="11" t="n"/>
      <c r="C162" s="11" t="n"/>
      <c r="D162" s="12" t="n"/>
      <c r="E162" s="13" t="n"/>
      <c r="F162" s="11" t="n"/>
      <c r="G162" s="11">
        <f>IF(OR(A162="",D162=""),"",IF(I162&lt;&gt;"En attente","—",IF(OR(F162="",F162="Aucune"),INDEX(Cadence!$A$2:$A$6,1),IF(MATCH(F162,Cadence!$A$2:$A$6,0)=ROWS(Cadence!$A$2:$A$6),"Fermer le dossier",INDEX(Cadence!$A$2:$A$6,MATCH(F162,Cadence!$A$2:$A$6,0)+1)))))</f>
        <v/>
      </c>
      <c r="H162" s="12">
        <f>IF(OR(G162="",G162="—",G162="Fermer le dossier"),"",D162+INDEX(Cadence!$B$2:$B$6,MATCH(G162,Cadence!$A$2:$A$6,0)))</f>
        <v/>
      </c>
      <c r="I162" s="11" t="n"/>
      <c r="J162" s="11" t="n"/>
    </row>
    <row r="163">
      <c r="A163" s="11" t="n"/>
      <c r="B163" s="11" t="n"/>
      <c r="C163" s="11" t="n"/>
      <c r="D163" s="12" t="n"/>
      <c r="E163" s="13" t="n"/>
      <c r="F163" s="11" t="n"/>
      <c r="G163" s="11">
        <f>IF(OR(A163="",D163=""),"",IF(I163&lt;&gt;"En attente","—",IF(OR(F163="",F163="Aucune"),INDEX(Cadence!$A$2:$A$6,1),IF(MATCH(F163,Cadence!$A$2:$A$6,0)=ROWS(Cadence!$A$2:$A$6),"Fermer le dossier",INDEX(Cadence!$A$2:$A$6,MATCH(F163,Cadence!$A$2:$A$6,0)+1)))))</f>
        <v/>
      </c>
      <c r="H163" s="12">
        <f>IF(OR(G163="",G163="—",G163="Fermer le dossier"),"",D163+INDEX(Cadence!$B$2:$B$6,MATCH(G163,Cadence!$A$2:$A$6,0)))</f>
        <v/>
      </c>
      <c r="I163" s="11" t="n"/>
      <c r="J163" s="11" t="n"/>
    </row>
    <row r="164">
      <c r="A164" s="11" t="n"/>
      <c r="B164" s="11" t="n"/>
      <c r="C164" s="11" t="n"/>
      <c r="D164" s="12" t="n"/>
      <c r="E164" s="13" t="n"/>
      <c r="F164" s="11" t="n"/>
      <c r="G164" s="11">
        <f>IF(OR(A164="",D164=""),"",IF(I164&lt;&gt;"En attente","—",IF(OR(F164="",F164="Aucune"),INDEX(Cadence!$A$2:$A$6,1),IF(MATCH(F164,Cadence!$A$2:$A$6,0)=ROWS(Cadence!$A$2:$A$6),"Fermer le dossier",INDEX(Cadence!$A$2:$A$6,MATCH(F164,Cadence!$A$2:$A$6,0)+1)))))</f>
        <v/>
      </c>
      <c r="H164" s="12">
        <f>IF(OR(G164="",G164="—",G164="Fermer le dossier"),"",D164+INDEX(Cadence!$B$2:$B$6,MATCH(G164,Cadence!$A$2:$A$6,0)))</f>
        <v/>
      </c>
      <c r="I164" s="11" t="n"/>
      <c r="J164" s="11" t="n"/>
    </row>
    <row r="165">
      <c r="A165" s="11" t="n"/>
      <c r="B165" s="11" t="n"/>
      <c r="C165" s="11" t="n"/>
      <c r="D165" s="12" t="n"/>
      <c r="E165" s="13" t="n"/>
      <c r="F165" s="11" t="n"/>
      <c r="G165" s="11">
        <f>IF(OR(A165="",D165=""),"",IF(I165&lt;&gt;"En attente","—",IF(OR(F165="",F165="Aucune"),INDEX(Cadence!$A$2:$A$6,1),IF(MATCH(F165,Cadence!$A$2:$A$6,0)=ROWS(Cadence!$A$2:$A$6),"Fermer le dossier",INDEX(Cadence!$A$2:$A$6,MATCH(F165,Cadence!$A$2:$A$6,0)+1)))))</f>
        <v/>
      </c>
      <c r="H165" s="12">
        <f>IF(OR(G165="",G165="—",G165="Fermer le dossier"),"",D165+INDEX(Cadence!$B$2:$B$6,MATCH(G165,Cadence!$A$2:$A$6,0)))</f>
        <v/>
      </c>
      <c r="I165" s="11" t="n"/>
      <c r="J165" s="11" t="n"/>
    </row>
    <row r="166">
      <c r="A166" s="11" t="n"/>
      <c r="B166" s="11" t="n"/>
      <c r="C166" s="11" t="n"/>
      <c r="D166" s="12" t="n"/>
      <c r="E166" s="13" t="n"/>
      <c r="F166" s="11" t="n"/>
      <c r="G166" s="11">
        <f>IF(OR(A166="",D166=""),"",IF(I166&lt;&gt;"En attente","—",IF(OR(F166="",F166="Aucune"),INDEX(Cadence!$A$2:$A$6,1),IF(MATCH(F166,Cadence!$A$2:$A$6,0)=ROWS(Cadence!$A$2:$A$6),"Fermer le dossier",INDEX(Cadence!$A$2:$A$6,MATCH(F166,Cadence!$A$2:$A$6,0)+1)))))</f>
        <v/>
      </c>
      <c r="H166" s="12">
        <f>IF(OR(G166="",G166="—",G166="Fermer le dossier"),"",D166+INDEX(Cadence!$B$2:$B$6,MATCH(G166,Cadence!$A$2:$A$6,0)))</f>
        <v/>
      </c>
      <c r="I166" s="11" t="n"/>
      <c r="J166" s="11" t="n"/>
    </row>
    <row r="167">
      <c r="A167" s="11" t="n"/>
      <c r="B167" s="11" t="n"/>
      <c r="C167" s="11" t="n"/>
      <c r="D167" s="12" t="n"/>
      <c r="E167" s="13" t="n"/>
      <c r="F167" s="11" t="n"/>
      <c r="G167" s="11">
        <f>IF(OR(A167="",D167=""),"",IF(I167&lt;&gt;"En attente","—",IF(OR(F167="",F167="Aucune"),INDEX(Cadence!$A$2:$A$6,1),IF(MATCH(F167,Cadence!$A$2:$A$6,0)=ROWS(Cadence!$A$2:$A$6),"Fermer le dossier",INDEX(Cadence!$A$2:$A$6,MATCH(F167,Cadence!$A$2:$A$6,0)+1)))))</f>
        <v/>
      </c>
      <c r="H167" s="12">
        <f>IF(OR(G167="",G167="—",G167="Fermer le dossier"),"",D167+INDEX(Cadence!$B$2:$B$6,MATCH(G167,Cadence!$A$2:$A$6,0)))</f>
        <v/>
      </c>
      <c r="I167" s="11" t="n"/>
      <c r="J167" s="11" t="n"/>
    </row>
    <row r="168">
      <c r="A168" s="11" t="n"/>
      <c r="B168" s="11" t="n"/>
      <c r="C168" s="11" t="n"/>
      <c r="D168" s="12" t="n"/>
      <c r="E168" s="13" t="n"/>
      <c r="F168" s="11" t="n"/>
      <c r="G168" s="11">
        <f>IF(OR(A168="",D168=""),"",IF(I168&lt;&gt;"En attente","—",IF(OR(F168="",F168="Aucune"),INDEX(Cadence!$A$2:$A$6,1),IF(MATCH(F168,Cadence!$A$2:$A$6,0)=ROWS(Cadence!$A$2:$A$6),"Fermer le dossier",INDEX(Cadence!$A$2:$A$6,MATCH(F168,Cadence!$A$2:$A$6,0)+1)))))</f>
        <v/>
      </c>
      <c r="H168" s="12">
        <f>IF(OR(G168="",G168="—",G168="Fermer le dossier"),"",D168+INDEX(Cadence!$B$2:$B$6,MATCH(G168,Cadence!$A$2:$A$6,0)))</f>
        <v/>
      </c>
      <c r="I168" s="11" t="n"/>
      <c r="J168" s="11" t="n"/>
    </row>
    <row r="169">
      <c r="A169" s="11" t="n"/>
      <c r="B169" s="11" t="n"/>
      <c r="C169" s="11" t="n"/>
      <c r="D169" s="12" t="n"/>
      <c r="E169" s="13" t="n"/>
      <c r="F169" s="11" t="n"/>
      <c r="G169" s="11">
        <f>IF(OR(A169="",D169=""),"",IF(I169&lt;&gt;"En attente","—",IF(OR(F169="",F169="Aucune"),INDEX(Cadence!$A$2:$A$6,1),IF(MATCH(F169,Cadence!$A$2:$A$6,0)=ROWS(Cadence!$A$2:$A$6),"Fermer le dossier",INDEX(Cadence!$A$2:$A$6,MATCH(F169,Cadence!$A$2:$A$6,0)+1)))))</f>
        <v/>
      </c>
      <c r="H169" s="12">
        <f>IF(OR(G169="",G169="—",G169="Fermer le dossier"),"",D169+INDEX(Cadence!$B$2:$B$6,MATCH(G169,Cadence!$A$2:$A$6,0)))</f>
        <v/>
      </c>
      <c r="I169" s="11" t="n"/>
      <c r="J169" s="11" t="n"/>
    </row>
    <row r="170">
      <c r="A170" s="11" t="n"/>
      <c r="B170" s="11" t="n"/>
      <c r="C170" s="11" t="n"/>
      <c r="D170" s="12" t="n"/>
      <c r="E170" s="13" t="n"/>
      <c r="F170" s="11" t="n"/>
      <c r="G170" s="11">
        <f>IF(OR(A170="",D170=""),"",IF(I170&lt;&gt;"En attente","—",IF(OR(F170="",F170="Aucune"),INDEX(Cadence!$A$2:$A$6,1),IF(MATCH(F170,Cadence!$A$2:$A$6,0)=ROWS(Cadence!$A$2:$A$6),"Fermer le dossier",INDEX(Cadence!$A$2:$A$6,MATCH(F170,Cadence!$A$2:$A$6,0)+1)))))</f>
        <v/>
      </c>
      <c r="H170" s="12">
        <f>IF(OR(G170="",G170="—",G170="Fermer le dossier"),"",D170+INDEX(Cadence!$B$2:$B$6,MATCH(G170,Cadence!$A$2:$A$6,0)))</f>
        <v/>
      </c>
      <c r="I170" s="11" t="n"/>
      <c r="J170" s="11" t="n"/>
    </row>
    <row r="171">
      <c r="A171" s="11" t="n"/>
      <c r="B171" s="11" t="n"/>
      <c r="C171" s="11" t="n"/>
      <c r="D171" s="12" t="n"/>
      <c r="E171" s="13" t="n"/>
      <c r="F171" s="11" t="n"/>
      <c r="G171" s="11">
        <f>IF(OR(A171="",D171=""),"",IF(I171&lt;&gt;"En attente","—",IF(OR(F171="",F171="Aucune"),INDEX(Cadence!$A$2:$A$6,1),IF(MATCH(F171,Cadence!$A$2:$A$6,0)=ROWS(Cadence!$A$2:$A$6),"Fermer le dossier",INDEX(Cadence!$A$2:$A$6,MATCH(F171,Cadence!$A$2:$A$6,0)+1)))))</f>
        <v/>
      </c>
      <c r="H171" s="12">
        <f>IF(OR(G171="",G171="—",G171="Fermer le dossier"),"",D171+INDEX(Cadence!$B$2:$B$6,MATCH(G171,Cadence!$A$2:$A$6,0)))</f>
        <v/>
      </c>
      <c r="I171" s="11" t="n"/>
      <c r="J171" s="11" t="n"/>
    </row>
    <row r="172">
      <c r="A172" s="11" t="n"/>
      <c r="B172" s="11" t="n"/>
      <c r="C172" s="11" t="n"/>
      <c r="D172" s="12" t="n"/>
      <c r="E172" s="13" t="n"/>
      <c r="F172" s="11" t="n"/>
      <c r="G172" s="11">
        <f>IF(OR(A172="",D172=""),"",IF(I172&lt;&gt;"En attente","—",IF(OR(F172="",F172="Aucune"),INDEX(Cadence!$A$2:$A$6,1),IF(MATCH(F172,Cadence!$A$2:$A$6,0)=ROWS(Cadence!$A$2:$A$6),"Fermer le dossier",INDEX(Cadence!$A$2:$A$6,MATCH(F172,Cadence!$A$2:$A$6,0)+1)))))</f>
        <v/>
      </c>
      <c r="H172" s="12">
        <f>IF(OR(G172="",G172="—",G172="Fermer le dossier"),"",D172+INDEX(Cadence!$B$2:$B$6,MATCH(G172,Cadence!$A$2:$A$6,0)))</f>
        <v/>
      </c>
      <c r="I172" s="11" t="n"/>
      <c r="J172" s="11" t="n"/>
    </row>
    <row r="173">
      <c r="A173" s="11" t="n"/>
      <c r="B173" s="11" t="n"/>
      <c r="C173" s="11" t="n"/>
      <c r="D173" s="12" t="n"/>
      <c r="E173" s="13" t="n"/>
      <c r="F173" s="11" t="n"/>
      <c r="G173" s="11">
        <f>IF(OR(A173="",D173=""),"",IF(I173&lt;&gt;"En attente","—",IF(OR(F173="",F173="Aucune"),INDEX(Cadence!$A$2:$A$6,1),IF(MATCH(F173,Cadence!$A$2:$A$6,0)=ROWS(Cadence!$A$2:$A$6),"Fermer le dossier",INDEX(Cadence!$A$2:$A$6,MATCH(F173,Cadence!$A$2:$A$6,0)+1)))))</f>
        <v/>
      </c>
      <c r="H173" s="12">
        <f>IF(OR(G173="",G173="—",G173="Fermer le dossier"),"",D173+INDEX(Cadence!$B$2:$B$6,MATCH(G173,Cadence!$A$2:$A$6,0)))</f>
        <v/>
      </c>
      <c r="I173" s="11" t="n"/>
      <c r="J173" s="11" t="n"/>
    </row>
    <row r="174">
      <c r="A174" s="11" t="n"/>
      <c r="B174" s="11" t="n"/>
      <c r="C174" s="11" t="n"/>
      <c r="D174" s="12" t="n"/>
      <c r="E174" s="13" t="n"/>
      <c r="F174" s="11" t="n"/>
      <c r="G174" s="11">
        <f>IF(OR(A174="",D174=""),"",IF(I174&lt;&gt;"En attente","—",IF(OR(F174="",F174="Aucune"),INDEX(Cadence!$A$2:$A$6,1),IF(MATCH(F174,Cadence!$A$2:$A$6,0)=ROWS(Cadence!$A$2:$A$6),"Fermer le dossier",INDEX(Cadence!$A$2:$A$6,MATCH(F174,Cadence!$A$2:$A$6,0)+1)))))</f>
        <v/>
      </c>
      <c r="H174" s="12">
        <f>IF(OR(G174="",G174="—",G174="Fermer le dossier"),"",D174+INDEX(Cadence!$B$2:$B$6,MATCH(G174,Cadence!$A$2:$A$6,0)))</f>
        <v/>
      </c>
      <c r="I174" s="11" t="n"/>
      <c r="J174" s="11" t="n"/>
    </row>
    <row r="175">
      <c r="A175" s="11" t="n"/>
      <c r="B175" s="11" t="n"/>
      <c r="C175" s="11" t="n"/>
      <c r="D175" s="12" t="n"/>
      <c r="E175" s="13" t="n"/>
      <c r="F175" s="11" t="n"/>
      <c r="G175" s="11">
        <f>IF(OR(A175="",D175=""),"",IF(I175&lt;&gt;"En attente","—",IF(OR(F175="",F175="Aucune"),INDEX(Cadence!$A$2:$A$6,1),IF(MATCH(F175,Cadence!$A$2:$A$6,0)=ROWS(Cadence!$A$2:$A$6),"Fermer le dossier",INDEX(Cadence!$A$2:$A$6,MATCH(F175,Cadence!$A$2:$A$6,0)+1)))))</f>
        <v/>
      </c>
      <c r="H175" s="12">
        <f>IF(OR(G175="",G175="—",G175="Fermer le dossier"),"",D175+INDEX(Cadence!$B$2:$B$6,MATCH(G175,Cadence!$A$2:$A$6,0)))</f>
        <v/>
      </c>
      <c r="I175" s="11" t="n"/>
      <c r="J175" s="11" t="n"/>
    </row>
    <row r="176">
      <c r="A176" s="11" t="n"/>
      <c r="B176" s="11" t="n"/>
      <c r="C176" s="11" t="n"/>
      <c r="D176" s="12" t="n"/>
      <c r="E176" s="13" t="n"/>
      <c r="F176" s="11" t="n"/>
      <c r="G176" s="11">
        <f>IF(OR(A176="",D176=""),"",IF(I176&lt;&gt;"En attente","—",IF(OR(F176="",F176="Aucune"),INDEX(Cadence!$A$2:$A$6,1),IF(MATCH(F176,Cadence!$A$2:$A$6,0)=ROWS(Cadence!$A$2:$A$6),"Fermer le dossier",INDEX(Cadence!$A$2:$A$6,MATCH(F176,Cadence!$A$2:$A$6,0)+1)))))</f>
        <v/>
      </c>
      <c r="H176" s="12">
        <f>IF(OR(G176="",G176="—",G176="Fermer le dossier"),"",D176+INDEX(Cadence!$B$2:$B$6,MATCH(G176,Cadence!$A$2:$A$6,0)))</f>
        <v/>
      </c>
      <c r="I176" s="11" t="n"/>
      <c r="J176" s="11" t="n"/>
    </row>
    <row r="177">
      <c r="A177" s="11" t="n"/>
      <c r="B177" s="11" t="n"/>
      <c r="C177" s="11" t="n"/>
      <c r="D177" s="12" t="n"/>
      <c r="E177" s="13" t="n"/>
      <c r="F177" s="11" t="n"/>
      <c r="G177" s="11">
        <f>IF(OR(A177="",D177=""),"",IF(I177&lt;&gt;"En attente","—",IF(OR(F177="",F177="Aucune"),INDEX(Cadence!$A$2:$A$6,1),IF(MATCH(F177,Cadence!$A$2:$A$6,0)=ROWS(Cadence!$A$2:$A$6),"Fermer le dossier",INDEX(Cadence!$A$2:$A$6,MATCH(F177,Cadence!$A$2:$A$6,0)+1)))))</f>
        <v/>
      </c>
      <c r="H177" s="12">
        <f>IF(OR(G177="",G177="—",G177="Fermer le dossier"),"",D177+INDEX(Cadence!$B$2:$B$6,MATCH(G177,Cadence!$A$2:$A$6,0)))</f>
        <v/>
      </c>
      <c r="I177" s="11" t="n"/>
      <c r="J177" s="11" t="n"/>
    </row>
    <row r="178">
      <c r="A178" s="11" t="n"/>
      <c r="B178" s="11" t="n"/>
      <c r="C178" s="11" t="n"/>
      <c r="D178" s="12" t="n"/>
      <c r="E178" s="13" t="n"/>
      <c r="F178" s="11" t="n"/>
      <c r="G178" s="11">
        <f>IF(OR(A178="",D178=""),"",IF(I178&lt;&gt;"En attente","—",IF(OR(F178="",F178="Aucune"),INDEX(Cadence!$A$2:$A$6,1),IF(MATCH(F178,Cadence!$A$2:$A$6,0)=ROWS(Cadence!$A$2:$A$6),"Fermer le dossier",INDEX(Cadence!$A$2:$A$6,MATCH(F178,Cadence!$A$2:$A$6,0)+1)))))</f>
        <v/>
      </c>
      <c r="H178" s="12">
        <f>IF(OR(G178="",G178="—",G178="Fermer le dossier"),"",D178+INDEX(Cadence!$B$2:$B$6,MATCH(G178,Cadence!$A$2:$A$6,0)))</f>
        <v/>
      </c>
      <c r="I178" s="11" t="n"/>
      <c r="J178" s="11" t="n"/>
    </row>
    <row r="179">
      <c r="A179" s="11" t="n"/>
      <c r="B179" s="11" t="n"/>
      <c r="C179" s="11" t="n"/>
      <c r="D179" s="12" t="n"/>
      <c r="E179" s="13" t="n"/>
      <c r="F179" s="11" t="n"/>
      <c r="G179" s="11">
        <f>IF(OR(A179="",D179=""),"",IF(I179&lt;&gt;"En attente","—",IF(OR(F179="",F179="Aucune"),INDEX(Cadence!$A$2:$A$6,1),IF(MATCH(F179,Cadence!$A$2:$A$6,0)=ROWS(Cadence!$A$2:$A$6),"Fermer le dossier",INDEX(Cadence!$A$2:$A$6,MATCH(F179,Cadence!$A$2:$A$6,0)+1)))))</f>
        <v/>
      </c>
      <c r="H179" s="12">
        <f>IF(OR(G179="",G179="—",G179="Fermer le dossier"),"",D179+INDEX(Cadence!$B$2:$B$6,MATCH(G179,Cadence!$A$2:$A$6,0)))</f>
        <v/>
      </c>
      <c r="I179" s="11" t="n"/>
      <c r="J179" s="11" t="n"/>
    </row>
    <row r="180">
      <c r="A180" s="11" t="n"/>
      <c r="B180" s="11" t="n"/>
      <c r="C180" s="11" t="n"/>
      <c r="D180" s="12" t="n"/>
      <c r="E180" s="13" t="n"/>
      <c r="F180" s="11" t="n"/>
      <c r="G180" s="11">
        <f>IF(OR(A180="",D180=""),"",IF(I180&lt;&gt;"En attente","—",IF(OR(F180="",F180="Aucune"),INDEX(Cadence!$A$2:$A$6,1),IF(MATCH(F180,Cadence!$A$2:$A$6,0)=ROWS(Cadence!$A$2:$A$6),"Fermer le dossier",INDEX(Cadence!$A$2:$A$6,MATCH(F180,Cadence!$A$2:$A$6,0)+1)))))</f>
        <v/>
      </c>
      <c r="H180" s="12">
        <f>IF(OR(G180="",G180="—",G180="Fermer le dossier"),"",D180+INDEX(Cadence!$B$2:$B$6,MATCH(G180,Cadence!$A$2:$A$6,0)))</f>
        <v/>
      </c>
      <c r="I180" s="11" t="n"/>
      <c r="J180" s="11" t="n"/>
    </row>
    <row r="181">
      <c r="A181" s="11" t="n"/>
      <c r="B181" s="11" t="n"/>
      <c r="C181" s="11" t="n"/>
      <c r="D181" s="12" t="n"/>
      <c r="E181" s="13" t="n"/>
      <c r="F181" s="11" t="n"/>
      <c r="G181" s="11">
        <f>IF(OR(A181="",D181=""),"",IF(I181&lt;&gt;"En attente","—",IF(OR(F181="",F181="Aucune"),INDEX(Cadence!$A$2:$A$6,1),IF(MATCH(F181,Cadence!$A$2:$A$6,0)=ROWS(Cadence!$A$2:$A$6),"Fermer le dossier",INDEX(Cadence!$A$2:$A$6,MATCH(F181,Cadence!$A$2:$A$6,0)+1)))))</f>
        <v/>
      </c>
      <c r="H181" s="12">
        <f>IF(OR(G181="",G181="—",G181="Fermer le dossier"),"",D181+INDEX(Cadence!$B$2:$B$6,MATCH(G181,Cadence!$A$2:$A$6,0)))</f>
        <v/>
      </c>
      <c r="I181" s="11" t="n"/>
      <c r="J181" s="11" t="n"/>
    </row>
    <row r="182">
      <c r="A182" s="11" t="n"/>
      <c r="B182" s="11" t="n"/>
      <c r="C182" s="11" t="n"/>
      <c r="D182" s="12" t="n"/>
      <c r="E182" s="13" t="n"/>
      <c r="F182" s="11" t="n"/>
      <c r="G182" s="11">
        <f>IF(OR(A182="",D182=""),"",IF(I182&lt;&gt;"En attente","—",IF(OR(F182="",F182="Aucune"),INDEX(Cadence!$A$2:$A$6,1),IF(MATCH(F182,Cadence!$A$2:$A$6,0)=ROWS(Cadence!$A$2:$A$6),"Fermer le dossier",INDEX(Cadence!$A$2:$A$6,MATCH(F182,Cadence!$A$2:$A$6,0)+1)))))</f>
        <v/>
      </c>
      <c r="H182" s="12">
        <f>IF(OR(G182="",G182="—",G182="Fermer le dossier"),"",D182+INDEX(Cadence!$B$2:$B$6,MATCH(G182,Cadence!$A$2:$A$6,0)))</f>
        <v/>
      </c>
      <c r="I182" s="11" t="n"/>
      <c r="J182" s="11" t="n"/>
    </row>
    <row r="183">
      <c r="A183" s="11" t="n"/>
      <c r="B183" s="11" t="n"/>
      <c r="C183" s="11" t="n"/>
      <c r="D183" s="12" t="n"/>
      <c r="E183" s="13" t="n"/>
      <c r="F183" s="11" t="n"/>
      <c r="G183" s="11">
        <f>IF(OR(A183="",D183=""),"",IF(I183&lt;&gt;"En attente","—",IF(OR(F183="",F183="Aucune"),INDEX(Cadence!$A$2:$A$6,1),IF(MATCH(F183,Cadence!$A$2:$A$6,0)=ROWS(Cadence!$A$2:$A$6),"Fermer le dossier",INDEX(Cadence!$A$2:$A$6,MATCH(F183,Cadence!$A$2:$A$6,0)+1)))))</f>
        <v/>
      </c>
      <c r="H183" s="12">
        <f>IF(OR(G183="",G183="—",G183="Fermer le dossier"),"",D183+INDEX(Cadence!$B$2:$B$6,MATCH(G183,Cadence!$A$2:$A$6,0)))</f>
        <v/>
      </c>
      <c r="I183" s="11" t="n"/>
      <c r="J183" s="11" t="n"/>
    </row>
    <row r="184">
      <c r="A184" s="11" t="n"/>
      <c r="B184" s="11" t="n"/>
      <c r="C184" s="11" t="n"/>
      <c r="D184" s="12" t="n"/>
      <c r="E184" s="13" t="n"/>
      <c r="F184" s="11" t="n"/>
      <c r="G184" s="11">
        <f>IF(OR(A184="",D184=""),"",IF(I184&lt;&gt;"En attente","—",IF(OR(F184="",F184="Aucune"),INDEX(Cadence!$A$2:$A$6,1),IF(MATCH(F184,Cadence!$A$2:$A$6,0)=ROWS(Cadence!$A$2:$A$6),"Fermer le dossier",INDEX(Cadence!$A$2:$A$6,MATCH(F184,Cadence!$A$2:$A$6,0)+1)))))</f>
        <v/>
      </c>
      <c r="H184" s="12">
        <f>IF(OR(G184="",G184="—",G184="Fermer le dossier"),"",D184+INDEX(Cadence!$B$2:$B$6,MATCH(G184,Cadence!$A$2:$A$6,0)))</f>
        <v/>
      </c>
      <c r="I184" s="11" t="n"/>
      <c r="J184" s="11" t="n"/>
    </row>
    <row r="185">
      <c r="A185" s="11" t="n"/>
      <c r="B185" s="11" t="n"/>
      <c r="C185" s="11" t="n"/>
      <c r="D185" s="12" t="n"/>
      <c r="E185" s="13" t="n"/>
      <c r="F185" s="11" t="n"/>
      <c r="G185" s="11">
        <f>IF(OR(A185="",D185=""),"",IF(I185&lt;&gt;"En attente","—",IF(OR(F185="",F185="Aucune"),INDEX(Cadence!$A$2:$A$6,1),IF(MATCH(F185,Cadence!$A$2:$A$6,0)=ROWS(Cadence!$A$2:$A$6),"Fermer le dossier",INDEX(Cadence!$A$2:$A$6,MATCH(F185,Cadence!$A$2:$A$6,0)+1)))))</f>
        <v/>
      </c>
      <c r="H185" s="12">
        <f>IF(OR(G185="",G185="—",G185="Fermer le dossier"),"",D185+INDEX(Cadence!$B$2:$B$6,MATCH(G185,Cadence!$A$2:$A$6,0)))</f>
        <v/>
      </c>
      <c r="I185" s="11" t="n"/>
      <c r="J185" s="11" t="n"/>
    </row>
    <row r="186">
      <c r="A186" s="11" t="n"/>
      <c r="B186" s="11" t="n"/>
      <c r="C186" s="11" t="n"/>
      <c r="D186" s="12" t="n"/>
      <c r="E186" s="13" t="n"/>
      <c r="F186" s="11" t="n"/>
      <c r="G186" s="11">
        <f>IF(OR(A186="",D186=""),"",IF(I186&lt;&gt;"En attente","—",IF(OR(F186="",F186="Aucune"),INDEX(Cadence!$A$2:$A$6,1),IF(MATCH(F186,Cadence!$A$2:$A$6,0)=ROWS(Cadence!$A$2:$A$6),"Fermer le dossier",INDEX(Cadence!$A$2:$A$6,MATCH(F186,Cadence!$A$2:$A$6,0)+1)))))</f>
        <v/>
      </c>
      <c r="H186" s="12">
        <f>IF(OR(G186="",G186="—",G186="Fermer le dossier"),"",D186+INDEX(Cadence!$B$2:$B$6,MATCH(G186,Cadence!$A$2:$A$6,0)))</f>
        <v/>
      </c>
      <c r="I186" s="11" t="n"/>
      <c r="J186" s="11" t="n"/>
    </row>
    <row r="187">
      <c r="A187" s="11" t="n"/>
      <c r="B187" s="11" t="n"/>
      <c r="C187" s="11" t="n"/>
      <c r="D187" s="12" t="n"/>
      <c r="E187" s="13" t="n"/>
      <c r="F187" s="11" t="n"/>
      <c r="G187" s="11">
        <f>IF(OR(A187="",D187=""),"",IF(I187&lt;&gt;"En attente","—",IF(OR(F187="",F187="Aucune"),INDEX(Cadence!$A$2:$A$6,1),IF(MATCH(F187,Cadence!$A$2:$A$6,0)=ROWS(Cadence!$A$2:$A$6),"Fermer le dossier",INDEX(Cadence!$A$2:$A$6,MATCH(F187,Cadence!$A$2:$A$6,0)+1)))))</f>
        <v/>
      </c>
      <c r="H187" s="12">
        <f>IF(OR(G187="",G187="—",G187="Fermer le dossier"),"",D187+INDEX(Cadence!$B$2:$B$6,MATCH(G187,Cadence!$A$2:$A$6,0)))</f>
        <v/>
      </c>
      <c r="I187" s="11" t="n"/>
      <c r="J187" s="11" t="n"/>
    </row>
    <row r="188">
      <c r="A188" s="11" t="n"/>
      <c r="B188" s="11" t="n"/>
      <c r="C188" s="11" t="n"/>
      <c r="D188" s="12" t="n"/>
      <c r="E188" s="13" t="n"/>
      <c r="F188" s="11" t="n"/>
      <c r="G188" s="11">
        <f>IF(OR(A188="",D188=""),"",IF(I188&lt;&gt;"En attente","—",IF(OR(F188="",F188="Aucune"),INDEX(Cadence!$A$2:$A$6,1),IF(MATCH(F188,Cadence!$A$2:$A$6,0)=ROWS(Cadence!$A$2:$A$6),"Fermer le dossier",INDEX(Cadence!$A$2:$A$6,MATCH(F188,Cadence!$A$2:$A$6,0)+1)))))</f>
        <v/>
      </c>
      <c r="H188" s="12">
        <f>IF(OR(G188="",G188="—",G188="Fermer le dossier"),"",D188+INDEX(Cadence!$B$2:$B$6,MATCH(G188,Cadence!$A$2:$A$6,0)))</f>
        <v/>
      </c>
      <c r="I188" s="11" t="n"/>
      <c r="J188" s="11" t="n"/>
    </row>
    <row r="189">
      <c r="A189" s="11" t="n"/>
      <c r="B189" s="11" t="n"/>
      <c r="C189" s="11" t="n"/>
      <c r="D189" s="12" t="n"/>
      <c r="E189" s="13" t="n"/>
      <c r="F189" s="11" t="n"/>
      <c r="G189" s="11">
        <f>IF(OR(A189="",D189=""),"",IF(I189&lt;&gt;"En attente","—",IF(OR(F189="",F189="Aucune"),INDEX(Cadence!$A$2:$A$6,1),IF(MATCH(F189,Cadence!$A$2:$A$6,0)=ROWS(Cadence!$A$2:$A$6),"Fermer le dossier",INDEX(Cadence!$A$2:$A$6,MATCH(F189,Cadence!$A$2:$A$6,0)+1)))))</f>
        <v/>
      </c>
      <c r="H189" s="12">
        <f>IF(OR(G189="",G189="—",G189="Fermer le dossier"),"",D189+INDEX(Cadence!$B$2:$B$6,MATCH(G189,Cadence!$A$2:$A$6,0)))</f>
        <v/>
      </c>
      <c r="I189" s="11" t="n"/>
      <c r="J189" s="11" t="n"/>
    </row>
    <row r="190">
      <c r="A190" s="11" t="n"/>
      <c r="B190" s="11" t="n"/>
      <c r="C190" s="11" t="n"/>
      <c r="D190" s="12" t="n"/>
      <c r="E190" s="13" t="n"/>
      <c r="F190" s="11" t="n"/>
      <c r="G190" s="11">
        <f>IF(OR(A190="",D190=""),"",IF(I190&lt;&gt;"En attente","—",IF(OR(F190="",F190="Aucune"),INDEX(Cadence!$A$2:$A$6,1),IF(MATCH(F190,Cadence!$A$2:$A$6,0)=ROWS(Cadence!$A$2:$A$6),"Fermer le dossier",INDEX(Cadence!$A$2:$A$6,MATCH(F190,Cadence!$A$2:$A$6,0)+1)))))</f>
        <v/>
      </c>
      <c r="H190" s="12">
        <f>IF(OR(G190="",G190="—",G190="Fermer le dossier"),"",D190+INDEX(Cadence!$B$2:$B$6,MATCH(G190,Cadence!$A$2:$A$6,0)))</f>
        <v/>
      </c>
      <c r="I190" s="11" t="n"/>
      <c r="J190" s="11" t="n"/>
    </row>
    <row r="191">
      <c r="A191" s="11" t="n"/>
      <c r="B191" s="11" t="n"/>
      <c r="C191" s="11" t="n"/>
      <c r="D191" s="12" t="n"/>
      <c r="E191" s="13" t="n"/>
      <c r="F191" s="11" t="n"/>
      <c r="G191" s="11">
        <f>IF(OR(A191="",D191=""),"",IF(I191&lt;&gt;"En attente","—",IF(OR(F191="",F191="Aucune"),INDEX(Cadence!$A$2:$A$6,1),IF(MATCH(F191,Cadence!$A$2:$A$6,0)=ROWS(Cadence!$A$2:$A$6),"Fermer le dossier",INDEX(Cadence!$A$2:$A$6,MATCH(F191,Cadence!$A$2:$A$6,0)+1)))))</f>
        <v/>
      </c>
      <c r="H191" s="12">
        <f>IF(OR(G191="",G191="—",G191="Fermer le dossier"),"",D191+INDEX(Cadence!$B$2:$B$6,MATCH(G191,Cadence!$A$2:$A$6,0)))</f>
        <v/>
      </c>
      <c r="I191" s="11" t="n"/>
      <c r="J191" s="11" t="n"/>
    </row>
    <row r="192">
      <c r="A192" s="11" t="n"/>
      <c r="B192" s="11" t="n"/>
      <c r="C192" s="11" t="n"/>
      <c r="D192" s="12" t="n"/>
      <c r="E192" s="13" t="n"/>
      <c r="F192" s="11" t="n"/>
      <c r="G192" s="11">
        <f>IF(OR(A192="",D192=""),"",IF(I192&lt;&gt;"En attente","—",IF(OR(F192="",F192="Aucune"),INDEX(Cadence!$A$2:$A$6,1),IF(MATCH(F192,Cadence!$A$2:$A$6,0)=ROWS(Cadence!$A$2:$A$6),"Fermer le dossier",INDEX(Cadence!$A$2:$A$6,MATCH(F192,Cadence!$A$2:$A$6,0)+1)))))</f>
        <v/>
      </c>
      <c r="H192" s="12">
        <f>IF(OR(G192="",G192="—",G192="Fermer le dossier"),"",D192+INDEX(Cadence!$B$2:$B$6,MATCH(G192,Cadence!$A$2:$A$6,0)))</f>
        <v/>
      </c>
      <c r="I192" s="11" t="n"/>
      <c r="J192" s="11" t="n"/>
    </row>
    <row r="193">
      <c r="A193" s="11" t="n"/>
      <c r="B193" s="11" t="n"/>
      <c r="C193" s="11" t="n"/>
      <c r="D193" s="12" t="n"/>
      <c r="E193" s="13" t="n"/>
      <c r="F193" s="11" t="n"/>
      <c r="G193" s="11">
        <f>IF(OR(A193="",D193=""),"",IF(I193&lt;&gt;"En attente","—",IF(OR(F193="",F193="Aucune"),INDEX(Cadence!$A$2:$A$6,1),IF(MATCH(F193,Cadence!$A$2:$A$6,0)=ROWS(Cadence!$A$2:$A$6),"Fermer le dossier",INDEX(Cadence!$A$2:$A$6,MATCH(F193,Cadence!$A$2:$A$6,0)+1)))))</f>
        <v/>
      </c>
      <c r="H193" s="12">
        <f>IF(OR(G193="",G193="—",G193="Fermer le dossier"),"",D193+INDEX(Cadence!$B$2:$B$6,MATCH(G193,Cadence!$A$2:$A$6,0)))</f>
        <v/>
      </c>
      <c r="I193" s="11" t="n"/>
      <c r="J193" s="11" t="n"/>
    </row>
    <row r="194">
      <c r="A194" s="11" t="n"/>
      <c r="B194" s="11" t="n"/>
      <c r="C194" s="11" t="n"/>
      <c r="D194" s="12" t="n"/>
      <c r="E194" s="13" t="n"/>
      <c r="F194" s="11" t="n"/>
      <c r="G194" s="11">
        <f>IF(OR(A194="",D194=""),"",IF(I194&lt;&gt;"En attente","—",IF(OR(F194="",F194="Aucune"),INDEX(Cadence!$A$2:$A$6,1),IF(MATCH(F194,Cadence!$A$2:$A$6,0)=ROWS(Cadence!$A$2:$A$6),"Fermer le dossier",INDEX(Cadence!$A$2:$A$6,MATCH(F194,Cadence!$A$2:$A$6,0)+1)))))</f>
        <v/>
      </c>
      <c r="H194" s="12">
        <f>IF(OR(G194="",G194="—",G194="Fermer le dossier"),"",D194+INDEX(Cadence!$B$2:$B$6,MATCH(G194,Cadence!$A$2:$A$6,0)))</f>
        <v/>
      </c>
      <c r="I194" s="11" t="n"/>
      <c r="J194" s="11" t="n"/>
    </row>
    <row r="195">
      <c r="A195" s="11" t="n"/>
      <c r="B195" s="11" t="n"/>
      <c r="C195" s="11" t="n"/>
      <c r="D195" s="12" t="n"/>
      <c r="E195" s="13" t="n"/>
      <c r="F195" s="11" t="n"/>
      <c r="G195" s="11">
        <f>IF(OR(A195="",D195=""),"",IF(I195&lt;&gt;"En attente","—",IF(OR(F195="",F195="Aucune"),INDEX(Cadence!$A$2:$A$6,1),IF(MATCH(F195,Cadence!$A$2:$A$6,0)=ROWS(Cadence!$A$2:$A$6),"Fermer le dossier",INDEX(Cadence!$A$2:$A$6,MATCH(F195,Cadence!$A$2:$A$6,0)+1)))))</f>
        <v/>
      </c>
      <c r="H195" s="12">
        <f>IF(OR(G195="",G195="—",G195="Fermer le dossier"),"",D195+INDEX(Cadence!$B$2:$B$6,MATCH(G195,Cadence!$A$2:$A$6,0)))</f>
        <v/>
      </c>
      <c r="I195" s="11" t="n"/>
      <c r="J195" s="11" t="n"/>
    </row>
    <row r="196">
      <c r="A196" s="11" t="n"/>
      <c r="B196" s="11" t="n"/>
      <c r="C196" s="11" t="n"/>
      <c r="D196" s="12" t="n"/>
      <c r="E196" s="13" t="n"/>
      <c r="F196" s="11" t="n"/>
      <c r="G196" s="11">
        <f>IF(OR(A196="",D196=""),"",IF(I196&lt;&gt;"En attente","—",IF(OR(F196="",F196="Aucune"),INDEX(Cadence!$A$2:$A$6,1),IF(MATCH(F196,Cadence!$A$2:$A$6,0)=ROWS(Cadence!$A$2:$A$6),"Fermer le dossier",INDEX(Cadence!$A$2:$A$6,MATCH(F196,Cadence!$A$2:$A$6,0)+1)))))</f>
        <v/>
      </c>
      <c r="H196" s="12">
        <f>IF(OR(G196="",G196="—",G196="Fermer le dossier"),"",D196+INDEX(Cadence!$B$2:$B$6,MATCH(G196,Cadence!$A$2:$A$6,0)))</f>
        <v/>
      </c>
      <c r="I196" s="11" t="n"/>
      <c r="J196" s="11" t="n"/>
    </row>
    <row r="197">
      <c r="A197" s="11" t="n"/>
      <c r="B197" s="11" t="n"/>
      <c r="C197" s="11" t="n"/>
      <c r="D197" s="12" t="n"/>
      <c r="E197" s="13" t="n"/>
      <c r="F197" s="11" t="n"/>
      <c r="G197" s="11">
        <f>IF(OR(A197="",D197=""),"",IF(I197&lt;&gt;"En attente","—",IF(OR(F197="",F197="Aucune"),INDEX(Cadence!$A$2:$A$6,1),IF(MATCH(F197,Cadence!$A$2:$A$6,0)=ROWS(Cadence!$A$2:$A$6),"Fermer le dossier",INDEX(Cadence!$A$2:$A$6,MATCH(F197,Cadence!$A$2:$A$6,0)+1)))))</f>
        <v/>
      </c>
      <c r="H197" s="12">
        <f>IF(OR(G197="",G197="—",G197="Fermer le dossier"),"",D197+INDEX(Cadence!$B$2:$B$6,MATCH(G197,Cadence!$A$2:$A$6,0)))</f>
        <v/>
      </c>
      <c r="I197" s="11" t="n"/>
      <c r="J197" s="11" t="n"/>
    </row>
    <row r="198">
      <c r="A198" s="11" t="n"/>
      <c r="B198" s="11" t="n"/>
      <c r="C198" s="11" t="n"/>
      <c r="D198" s="12" t="n"/>
      <c r="E198" s="13" t="n"/>
      <c r="F198" s="11" t="n"/>
      <c r="G198" s="11">
        <f>IF(OR(A198="",D198=""),"",IF(I198&lt;&gt;"En attente","—",IF(OR(F198="",F198="Aucune"),INDEX(Cadence!$A$2:$A$6,1),IF(MATCH(F198,Cadence!$A$2:$A$6,0)=ROWS(Cadence!$A$2:$A$6),"Fermer le dossier",INDEX(Cadence!$A$2:$A$6,MATCH(F198,Cadence!$A$2:$A$6,0)+1)))))</f>
        <v/>
      </c>
      <c r="H198" s="12">
        <f>IF(OR(G198="",G198="—",G198="Fermer le dossier"),"",D198+INDEX(Cadence!$B$2:$B$6,MATCH(G198,Cadence!$A$2:$A$6,0)))</f>
        <v/>
      </c>
      <c r="I198" s="11" t="n"/>
      <c r="J198" s="11" t="n"/>
    </row>
    <row r="199">
      <c r="A199" s="11" t="n"/>
      <c r="B199" s="11" t="n"/>
      <c r="C199" s="11" t="n"/>
      <c r="D199" s="12" t="n"/>
      <c r="E199" s="13" t="n"/>
      <c r="F199" s="11" t="n"/>
      <c r="G199" s="11">
        <f>IF(OR(A199="",D199=""),"",IF(I199&lt;&gt;"En attente","—",IF(OR(F199="",F199="Aucune"),INDEX(Cadence!$A$2:$A$6,1),IF(MATCH(F199,Cadence!$A$2:$A$6,0)=ROWS(Cadence!$A$2:$A$6),"Fermer le dossier",INDEX(Cadence!$A$2:$A$6,MATCH(F199,Cadence!$A$2:$A$6,0)+1)))))</f>
        <v/>
      </c>
      <c r="H199" s="12">
        <f>IF(OR(G199="",G199="—",G199="Fermer le dossier"),"",D199+INDEX(Cadence!$B$2:$B$6,MATCH(G199,Cadence!$A$2:$A$6,0)))</f>
        <v/>
      </c>
      <c r="I199" s="11" t="n"/>
      <c r="J199" s="11" t="n"/>
    </row>
    <row r="200">
      <c r="A200" s="11" t="n"/>
      <c r="B200" s="11" t="n"/>
      <c r="C200" s="11" t="n"/>
      <c r="D200" s="12" t="n"/>
      <c r="E200" s="13" t="n"/>
      <c r="F200" s="11" t="n"/>
      <c r="G200" s="11">
        <f>IF(OR(A200="",D200=""),"",IF(I200&lt;&gt;"En attente","—",IF(OR(F200="",F200="Aucune"),INDEX(Cadence!$A$2:$A$6,1),IF(MATCH(F200,Cadence!$A$2:$A$6,0)=ROWS(Cadence!$A$2:$A$6),"Fermer le dossier",INDEX(Cadence!$A$2:$A$6,MATCH(F200,Cadence!$A$2:$A$6,0)+1)))))</f>
        <v/>
      </c>
      <c r="H200" s="12">
        <f>IF(OR(G200="",G200="—",G200="Fermer le dossier"),"",D200+INDEX(Cadence!$B$2:$B$6,MATCH(G200,Cadence!$A$2:$A$6,0)))</f>
        <v/>
      </c>
      <c r="I200" s="11" t="n"/>
      <c r="J200" s="11" t="n"/>
    </row>
    <row r="201">
      <c r="A201" s="11" t="n"/>
      <c r="B201" s="11" t="n"/>
      <c r="C201" s="11" t="n"/>
      <c r="D201" s="12" t="n"/>
      <c r="E201" s="13" t="n"/>
      <c r="F201" s="11" t="n"/>
      <c r="G201" s="11">
        <f>IF(OR(A201="",D201=""),"",IF(I201&lt;&gt;"En attente","—",IF(OR(F201="",F201="Aucune"),INDEX(Cadence!$A$2:$A$6,1),IF(MATCH(F201,Cadence!$A$2:$A$6,0)=ROWS(Cadence!$A$2:$A$6),"Fermer le dossier",INDEX(Cadence!$A$2:$A$6,MATCH(F201,Cadence!$A$2:$A$6,0)+1)))))</f>
        <v/>
      </c>
      <c r="H201" s="12">
        <f>IF(OR(G201="",G201="—",G201="Fermer le dossier"),"",D201+INDEX(Cadence!$B$2:$B$6,MATCH(G201,Cadence!$A$2:$A$6,0)))</f>
        <v/>
      </c>
      <c r="I201" s="11" t="n"/>
      <c r="J201" s="11" t="n"/>
    </row>
    <row r="202">
      <c r="A202" s="11" t="n"/>
      <c r="B202" s="11" t="n"/>
      <c r="C202" s="11" t="n"/>
      <c r="D202" s="12" t="n"/>
      <c r="E202" s="13" t="n"/>
      <c r="F202" s="11" t="n"/>
      <c r="G202" s="11">
        <f>IF(OR(A202="",D202=""),"",IF(I202&lt;&gt;"En attente","—",IF(OR(F202="",F202="Aucune"),INDEX(Cadence!$A$2:$A$6,1),IF(MATCH(F202,Cadence!$A$2:$A$6,0)=ROWS(Cadence!$A$2:$A$6),"Fermer le dossier",INDEX(Cadence!$A$2:$A$6,MATCH(F202,Cadence!$A$2:$A$6,0)+1)))))</f>
        <v/>
      </c>
      <c r="H202" s="12">
        <f>IF(OR(G202="",G202="—",G202="Fermer le dossier"),"",D202+INDEX(Cadence!$B$2:$B$6,MATCH(G202,Cadence!$A$2:$A$6,0)))</f>
        <v/>
      </c>
      <c r="I202" s="11" t="n"/>
      <c r="J202" s="11" t="n"/>
    </row>
    <row r="203">
      <c r="A203" s="11" t="n"/>
      <c r="B203" s="11" t="n"/>
      <c r="C203" s="11" t="n"/>
      <c r="D203" s="12" t="n"/>
      <c r="E203" s="13" t="n"/>
      <c r="F203" s="11" t="n"/>
      <c r="G203" s="11">
        <f>IF(OR(A203="",D203=""),"",IF(I203&lt;&gt;"En attente","—",IF(OR(F203="",F203="Aucune"),INDEX(Cadence!$A$2:$A$6,1),IF(MATCH(F203,Cadence!$A$2:$A$6,0)=ROWS(Cadence!$A$2:$A$6),"Fermer le dossier",INDEX(Cadence!$A$2:$A$6,MATCH(F203,Cadence!$A$2:$A$6,0)+1)))))</f>
        <v/>
      </c>
      <c r="H203" s="12">
        <f>IF(OR(G203="",G203="—",G203="Fermer le dossier"),"",D203+INDEX(Cadence!$B$2:$B$6,MATCH(G203,Cadence!$A$2:$A$6,0)))</f>
        <v/>
      </c>
      <c r="I203" s="11" t="n"/>
      <c r="J203" s="11" t="n"/>
    </row>
    <row r="204">
      <c r="A204" s="11" t="n"/>
      <c r="B204" s="11" t="n"/>
      <c r="C204" s="11" t="n"/>
      <c r="D204" s="12" t="n"/>
      <c r="E204" s="13" t="n"/>
      <c r="F204" s="11" t="n"/>
      <c r="G204" s="11">
        <f>IF(OR(A204="",D204=""),"",IF(I204&lt;&gt;"En attente","—",IF(OR(F204="",F204="Aucune"),INDEX(Cadence!$A$2:$A$6,1),IF(MATCH(F204,Cadence!$A$2:$A$6,0)=ROWS(Cadence!$A$2:$A$6),"Fermer le dossier",INDEX(Cadence!$A$2:$A$6,MATCH(F204,Cadence!$A$2:$A$6,0)+1)))))</f>
        <v/>
      </c>
      <c r="H204" s="12">
        <f>IF(OR(G204="",G204="—",G204="Fermer le dossier"),"",D204+INDEX(Cadence!$B$2:$B$6,MATCH(G204,Cadence!$A$2:$A$6,0)))</f>
        <v/>
      </c>
      <c r="I204" s="11" t="n"/>
      <c r="J204" s="11" t="n"/>
    </row>
    <row r="205">
      <c r="A205" s="11" t="n"/>
      <c r="B205" s="11" t="n"/>
      <c r="C205" s="11" t="n"/>
      <c r="D205" s="12" t="n"/>
      <c r="E205" s="13" t="n"/>
      <c r="F205" s="11" t="n"/>
      <c r="G205" s="11">
        <f>IF(OR(A205="",D205=""),"",IF(I205&lt;&gt;"En attente","—",IF(OR(F205="",F205="Aucune"),INDEX(Cadence!$A$2:$A$6,1),IF(MATCH(F205,Cadence!$A$2:$A$6,0)=ROWS(Cadence!$A$2:$A$6),"Fermer le dossier",INDEX(Cadence!$A$2:$A$6,MATCH(F205,Cadence!$A$2:$A$6,0)+1)))))</f>
        <v/>
      </c>
      <c r="H205" s="12">
        <f>IF(OR(G205="",G205="—",G205="Fermer le dossier"),"",D205+INDEX(Cadence!$B$2:$B$6,MATCH(G205,Cadence!$A$2:$A$6,0)))</f>
        <v/>
      </c>
      <c r="I205" s="11" t="n"/>
      <c r="J205" s="11" t="n"/>
    </row>
    <row r="206">
      <c r="A206" s="11" t="n"/>
      <c r="B206" s="11" t="n"/>
      <c r="C206" s="11" t="n"/>
      <c r="D206" s="12" t="n"/>
      <c r="E206" s="13" t="n"/>
      <c r="F206" s="11" t="n"/>
      <c r="G206" s="11">
        <f>IF(OR(A206="",D206=""),"",IF(I206&lt;&gt;"En attente","—",IF(OR(F206="",F206="Aucune"),INDEX(Cadence!$A$2:$A$6,1),IF(MATCH(F206,Cadence!$A$2:$A$6,0)=ROWS(Cadence!$A$2:$A$6),"Fermer le dossier",INDEX(Cadence!$A$2:$A$6,MATCH(F206,Cadence!$A$2:$A$6,0)+1)))))</f>
        <v/>
      </c>
      <c r="H206" s="12">
        <f>IF(OR(G206="",G206="—",G206="Fermer le dossier"),"",D206+INDEX(Cadence!$B$2:$B$6,MATCH(G206,Cadence!$A$2:$A$6,0)))</f>
        <v/>
      </c>
      <c r="I206" s="11" t="n"/>
      <c r="J206" s="11" t="n"/>
    </row>
    <row r="207">
      <c r="A207" s="11" t="n"/>
      <c r="B207" s="11" t="n"/>
      <c r="C207" s="11" t="n"/>
      <c r="D207" s="12" t="n"/>
      <c r="E207" s="13" t="n"/>
      <c r="F207" s="11" t="n"/>
      <c r="G207" s="11">
        <f>IF(OR(A207="",D207=""),"",IF(I207&lt;&gt;"En attente","—",IF(OR(F207="",F207="Aucune"),INDEX(Cadence!$A$2:$A$6,1),IF(MATCH(F207,Cadence!$A$2:$A$6,0)=ROWS(Cadence!$A$2:$A$6),"Fermer le dossier",INDEX(Cadence!$A$2:$A$6,MATCH(F207,Cadence!$A$2:$A$6,0)+1)))))</f>
        <v/>
      </c>
      <c r="H207" s="12">
        <f>IF(OR(G207="",G207="—",G207="Fermer le dossier"),"",D207+INDEX(Cadence!$B$2:$B$6,MATCH(G207,Cadence!$A$2:$A$6,0)))</f>
        <v/>
      </c>
      <c r="I207" s="11" t="n"/>
      <c r="J207" s="11" t="n"/>
    </row>
  </sheetData>
  <autoFilter ref="A7:J207"/>
  <mergeCells count="4">
    <mergeCell ref="A4:B4"/>
    <mergeCell ref="E5:F5"/>
    <mergeCell ref="E4:F4"/>
    <mergeCell ref="A5:B5"/>
  </mergeCells>
  <conditionalFormatting sqref="H8:H207">
    <cfRule type="expression" priority="1" dxfId="0">
      <formula>AND(ISNUMBER(H8),H8&lt;=TODAY(),I8="En attente")</formula>
    </cfRule>
  </conditionalFormatting>
  <conditionalFormatting sqref="I8:I207">
    <cfRule type="expression" priority="2" dxfId="1">
      <formula>I8="Signée"</formula>
    </cfRule>
  </conditionalFormatting>
  <dataValidations count="2">
    <dataValidation sqref="F8:F207" showDropDown="0" showInputMessage="0" showErrorMessage="0" allowBlank="1" promptTitle="Dernière relance faite" prompt="Choisissez l'étape que vous venez de faire." type="list">
      <formula1>"Aucune,J+1,J+3,J+7,J+14,J+30"</formula1>
    </dataValidation>
    <dataValidation sqref="I8:I207" showDropDown="0" showInputMessage="0" showErrorMessage="0" allowBlank="1" promptTitle="Statut" prompt="En attente, Signée, Perdue ou Fermée." type="list">
      <formula1>"En attente,Signée,Perdue,Fermée"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12" customWidth="1" min="3" max="3"/>
    <col width="26" customWidth="1" min="4" max="4"/>
  </cols>
  <sheetData>
    <row r="1">
      <c r="A1" s="14" t="inlineStr">
        <is>
          <t>Étape</t>
        </is>
      </c>
      <c r="B1" s="14" t="inlineStr">
        <is>
          <t>Jours après l'envoi</t>
        </is>
      </c>
      <c r="C1" s="14" t="inlineStr">
        <is>
          <t>Canal</t>
        </is>
      </c>
      <c r="D1" s="14" t="inlineStr">
        <is>
          <t>But</t>
        </is>
      </c>
    </row>
    <row r="2">
      <c r="A2" t="inlineStr">
        <is>
          <t>J+1</t>
        </is>
      </c>
      <c r="B2" t="n">
        <v>1</v>
      </c>
      <c r="C2" t="inlineStr">
        <is>
          <t>Texto</t>
        </is>
      </c>
      <c r="D2" t="inlineStr">
        <is>
          <t>Bien reçue ?</t>
        </is>
      </c>
    </row>
    <row r="3">
      <c r="A3" t="inlineStr">
        <is>
          <t>J+3</t>
        </is>
      </c>
      <c r="B3" t="n">
        <v>3</v>
      </c>
      <c r="C3" t="inlineStr">
        <is>
          <t>Courriel</t>
        </is>
      </c>
      <c r="D3" t="inlineStr">
        <is>
          <t>Répondre aux questions</t>
        </is>
      </c>
    </row>
    <row r="4">
      <c r="A4" t="inlineStr">
        <is>
          <t>J+7</t>
        </is>
      </c>
      <c r="B4" t="n">
        <v>7</v>
      </c>
      <c r="C4" t="inlineStr">
        <is>
          <t>Appel</t>
        </is>
      </c>
      <c r="D4" t="inlineStr">
        <is>
          <t>Savoir où il en est</t>
        </is>
      </c>
    </row>
    <row r="5">
      <c r="A5" t="inlineStr">
        <is>
          <t>J+14</t>
        </is>
      </c>
      <c r="B5" t="n">
        <v>14</v>
      </c>
      <c r="C5" t="inlineStr">
        <is>
          <t>Courriel</t>
        </is>
      </c>
      <c r="D5" t="inlineStr">
        <is>
          <t>Réserver une date</t>
        </is>
      </c>
    </row>
    <row r="6">
      <c r="A6" t="inlineStr">
        <is>
          <t>J+30</t>
        </is>
      </c>
      <c r="B6" t="n">
        <v>30</v>
      </c>
      <c r="C6" t="inlineStr">
        <is>
          <t>Texto</t>
        </is>
      </c>
      <c r="D6" t="inlineStr">
        <is>
          <t>Fermer poliment</t>
        </is>
      </c>
    </row>
    <row r="8">
      <c r="A8" s="15" t="inlineStr">
        <is>
          <t>Vous pouvez changer les jours en colonne B : les dates de relance de l'onglet Suivi se recalculent.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6" t="inlineStr">
        <is>
          <t>La relance qui signe — mode d'emploi</t>
        </is>
      </c>
    </row>
    <row r="2">
      <c r="A2" t="inlineStr"/>
    </row>
    <row r="3">
      <c r="A3" t="inlineStr">
        <is>
          <t>1. Chaque fois que vous envoyez une soumission, ajoutez une ligne : client, date d'envoi, montant, statut « En attente ».</t>
        </is>
      </c>
    </row>
    <row r="4">
      <c r="A4" t="inlineStr">
        <is>
          <t>2. La colonne « Prochaine relance (date) » vous dit quand relancer. Elle devient jaune quand c'est aujourd'hui ou en retard.</t>
        </is>
      </c>
    </row>
    <row r="5">
      <c r="A5" t="inlineStr">
        <is>
          <t>3. Après chaque relance, choisissez l'étape faite dans « Dernière relance faite » : la date suivante se calcule toute seule.</t>
        </is>
      </c>
    </row>
    <row r="6">
      <c r="A6" t="inlineStr">
        <is>
          <t>4. Quand le client signe, dit non ou que vous fermez le dossier : changez le statut. La relance s'arrête.</t>
        </is>
      </c>
    </row>
    <row r="7">
      <c r="A7" t="inlineStr">
        <is>
          <t>5. En haut : votre taux de signature (signées ÷ soumissions envoyées). Regardez-le chaque mois.</t>
        </is>
      </c>
    </row>
    <row r="8">
      <c r="A8" t="inlineStr"/>
    </row>
    <row r="9">
      <c r="A9" t="inlineStr">
        <is>
          <t>Les messages à envoyer à chaque étape sont dans « sequence-relance-soumissions.docx ».</t>
        </is>
      </c>
    </row>
    <row r="10">
      <c r="A10" t="inlineStr">
        <is>
          <t>Montants avant taxes (TPS 5 %, TVQ 9,975 %).</t>
        </is>
      </c>
    </row>
    <row r="11">
      <c r="A11" t="inlineStr">
        <is>
          <t>33 % des soumissions ne reçoivent jamais de réponse (BuildOps, Quoting Toolkit).</t>
        </is>
      </c>
    </row>
    <row r="12">
      <c r="A12" t="inlineStr"/>
    </row>
    <row r="13">
      <c r="A13" t="inlineStr">
        <is>
          <t>Cette séquence, votre machine peut l'envoyer toute seule. FCGC · fcgc.ca · fouimet@fcgc.ca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2026-10-15T17:59:59Z</dcterms:created>
  <dcterms:modified xmlns:dcterms="http://purl.org/dc/terms/" xmlns:xsi="http://www.w3.org/2001/XMLSchema-instance" xsi:type="dcterms:W3CDTF">2026-10-15T17:59:59Z</dcterms:modified>
</cp:coreProperties>
</file>